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<sst xmlns="http://schemas.openxmlformats.org/spreadsheetml/2006/main" count="1717" uniqueCount="358">
  <si>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</si>
  <si>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</si>
  <si>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</si>
  <si>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</si>
  <si>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</si>
  <si>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</si>
  <si>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</si>
  <si>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</si>
  <si>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</si>
  <si>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</si>
  <si>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</si>
  <si>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</si>
  <si>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</si>
  <si>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</si>
  <si>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</si>
  <si>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</si>
  <si>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</si>
  <si>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</si>
  <si>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</si>
  <si>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</si>
  <si>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</si>
  <si>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</si>
  <si>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</si>
  <si>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</si>
  <si>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</si>
  <si>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</si>
  <si>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</si>
  <si>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</si>
  <si>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</si>
  <si>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</si>
  <si>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</si>
  <si>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</si>
  <si>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</si>
  <si>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</si>
  <si>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</si>
  <si>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</si>
  <si>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</si>
  <si>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</si>
  <si>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</si>
  <si>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</si>
  <si>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</si>
  <si>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</si>
  <si>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</si>
  <si>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</si>
  <si>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</si>
  <si>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</si>
  <si>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</si>
  <si>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</si>
  <si>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</si>
  <si>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</si>
  <si>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</si>
  <si>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</si>
  <si>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</si>
  <si>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</si>
  <si>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</si>
  <si>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</si>
  <si>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</si>
  <si>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</si>
  <si>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</si>
  <si>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</si>
  <si>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</si>
  <si>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</si>
  <si>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</si>
  <si>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</si>
  <si>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</si>
  <si>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</si>
  <si>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</si>
  <si>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</si>
  <si>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</si>
  <si>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</si>
  <si>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</si>
  <si>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</si>
  <si>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</si>
  <si>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</si>
  <si>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</si>
  <si>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</si>
  <si>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</si>
  <si>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</si>
  <si>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</si>
  <si>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</si>
  <si>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</si>
  <si>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</si>
  <si>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</si>
  <si>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</si>
  <si>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</si>
  <si>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</si>
  <si>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</si>
  <si>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</si>
  <si>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</si>
  <si>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</si>
  <si>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</si>
  <si>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</si>
  <si>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</si>
  <si>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</si>
  <si>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</si>
  <si>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</si>
  <si>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</si>
  <si>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</si>
  <si>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</si>
  <si>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</si>
  <si>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</si>
  <si>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</si>
  <si>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</si>
  <si>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</si>
  <si>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</si>
  <si>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</si>
  <si>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</si>
  <si>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</si>
  <si>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</si>
  <si>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</si>
  <si>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</si>
  <si>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</si>
  <si>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</si>
  <si>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</si>
  <si>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</si>
  <si>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</si>
  <si>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</si>
  <si>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</si>
  <si>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</si>
  <si>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</si>
  <si>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</si>
  <si>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</si>
  <si>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</si>
  <si>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</si>
  <si>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</si>
  <si>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</si>
  <si>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</si>
  <si>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</si>
  <si>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</si>
  <si>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</si>
  <si>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</si>
  <si>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</si>
  <si>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</si>
  <si>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</si>
  <si>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</si>
  <si>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</si>
  <si>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</si>
  <si>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</si>
  <si>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</si>
  <si>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</si>
  <si>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</si>
  <si>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</si>
  <si>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</si>
  <si>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</si>
  <si>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</si>
  <si>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</si>
  <si>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</si>
  <si>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</si>
  <si>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</si>
  <si>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</si>
  <si>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</si>
  <si>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</si>
  <si>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</si>
  <si>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</si>
  <si>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</si>
  <si>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</si>
  <si>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</si>
  <si>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</si>
  <si>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</si>
  <si>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</si>
  <si>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</si>
  <si>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</si>
  <si>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</si>
  <si>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</si>
  <si>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</si>
  <si>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</si>
  <si>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</si>
  <si>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</si>
  <si>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</si>
  <si>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</si>
  <si>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</si>
  <si>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</si>
  <si>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</si>
  <si>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</si>
  <si>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</si>
  <si>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</si>
  <si>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</si>
  <si>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</si>
  <si>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</si>
  <si>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</si>
  <si>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</si>
  <si>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</si>
  <si>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</si>
  <si>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</si>
  <si>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</si>
  <si>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</si>
  <si>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</si>
  <si>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</si>
  <si>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</si>
  <si>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</si>
  <si>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</si>
  <si>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</si>
  <si>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</si>
  <si>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</si>
  <si>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</si>
  <si>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</si>
  <si>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</si>
  <si>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</si>
  <si>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</si>
  <si>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</si>
  <si>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</si>
  <si>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</si>
  <si>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</si>
  <si>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</si>
  <si>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</si>
  <si>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</si>
  <si>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</si>
  <si>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</si>
  <si>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</si>
  <si>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</si>
  <si>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</si>
  <si>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</si>
  <si>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</si>
  <si>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</si>
  <si>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</si>
  <si>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</si>
  <si>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</si>
  <si>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</si>
  <si>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</si>
  <si>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</si>
  <si>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</si>
  <si>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</si>
  <si>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</si>
  <si>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</si>
  <si>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</si>
  <si>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</si>
  <si>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</si>
  <si>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</si>
  <si>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</si>
  <si>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</si>
  <si>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</si>
  <si>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</si>
  <si>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</si>
  <si>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</si>
  <si>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</si>
  <si>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</si>
  <si>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</si>
  <si>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</si>
  <si>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</si>
  <si>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</si>
  <si>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</si>
  <si>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</si>
  <si>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</si>
  <si>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</si>
  <si>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</si>
  <si>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</si>
  <si>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</si>
  <si>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</si>
  <si>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</si>
  <si>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</si>
  <si>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</si>
  <si>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</si>
  <si>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</si>
  <si>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</si>
  <si>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</si>
  <si>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</si>
  <si>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</si>
  <si>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</si>
  <si>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</si>
  <si>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</si>
  <si>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</si>
  <si>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</si>
  <si>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</si>
  <si>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</si>
  <si>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</si>
  <si>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</si>
  <si>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</si>
  <si>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</si>
  <si>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</si>
  <si>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</si>
  <si>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</si>
  <si>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</si>
  <si>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</si>
  <si>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</si>
  <si>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</si>
  <si>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</si>
  <si>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</si>
  <si>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</si>
  <si>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</si>
  <si>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</si>
  <si>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</si>
  <si>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</si>
  <si>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</si>
  <si>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</si>
  <si>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</si>
  <si>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</si>
  <si>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</si>
  <si>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</si>
  <si>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</si>
  <si>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</si>
  <si>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</si>
  <si>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</si>
  <si>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</si>
  <si>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</si>
  <si>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</si>
  <si>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</si>
  <si>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</si>
  <si>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</si>
  <si>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</si>
  <si>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</si>
  <si>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</si>
  <si>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</si>
  <si>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</si>
  <si>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</si>
  <si>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</si>
  <si>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</si>
  <si>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</si>
  <si>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</si>
  <si>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</si>
  <si>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</si>
  <si>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</si>
  <si>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</si>
  <si>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</si>
  <si>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</si>
  <si>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</si>
  <si>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</si>
  <si>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</si>
  <si>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</si>
  <si>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</si>
  <si>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</si>
  <si>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</si>
  <si>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</si>
  <si>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</si>
  <si>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</si>
  <si>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</si>
  <si>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</si>
  <si>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</si>
  <si>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</si>
  <si>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</si>
  <si>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</si>
  <si>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</si>
  <si>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</si>
  <si>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10 к решению Думы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</si>
  <si>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</si>
  <si>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</si>
  <si>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</si>
  <si>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</si>
  <si>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</si>
  <si>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</si>
  <si>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</si>
  <si>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</si>
  <si>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</si>
  <si>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</si>
  <si>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</si>
  <si>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</si>
  <si>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</si>
  <si>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</si>
  <si>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</si>
  <si>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</si>
  <si>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</si>
  <si>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</si>
  <si>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</si>
  <si>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</si>
  <si>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</si>
  <si>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</si>
  <si>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</si>
  <si>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</si>
  <si>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№ 596  от 25.12.2014г.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</si>
</sst>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37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4" spans="2:24" ht="18.75">
      <c r="B4" s="107" t="s">
        <v>332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25"/>
    </row>
    <row r="5" spans="2:24" ht="18.75" customHeight="1">
      <c r="B5" s="108" t="s">
        <v>94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26"/>
    </row>
    <row r="6" spans="2:22" ht="18.75">
      <c r="B6" s="25" t="s">
        <v>93</v>
      </c>
      <c r="C6" s="107" t="s">
        <v>357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10" spans="1:22" ht="30.75" customHeight="1">
      <c r="A10" s="106" t="s">
        <v>48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57" customHeight="1">
      <c r="A11" s="105" t="s">
        <v>333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22" ht="15.75">
      <c r="A12" s="104" t="s">
        <v>68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26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  <c r="U13" s="4" t="s">
        <v>26</v>
      </c>
      <c r="V13" s="4" t="s">
        <v>26</v>
      </c>
    </row>
    <row r="14" spans="1:22" ht="18.75" customHeight="1" outlineLevel="2">
      <c r="A14" s="16" t="s">
        <v>64</v>
      </c>
      <c r="B14" s="17" t="s">
        <v>63</v>
      </c>
      <c r="C14" s="17" t="s">
        <v>6</v>
      </c>
      <c r="D14" s="17" t="s">
        <v>5</v>
      </c>
      <c r="E14" s="17"/>
      <c r="F14" s="87">
        <f>F15+F22+F42+F61+F77+F82+F55+F71</f>
        <v>65713.96</v>
      </c>
      <c r="G14" s="18" t="e">
        <f>G15+G22+G42+#REF!+G61+#REF!+G77+G82+#REF!</f>
        <v>#REF!</v>
      </c>
      <c r="H14" s="18" t="e">
        <f>H15+H22+H42+#REF!+H61+#REF!+H77+H82+#REF!</f>
        <v>#REF!</v>
      </c>
      <c r="I14" s="18" t="e">
        <f>I15+I22+I42+#REF!+I61+#REF!+I77+I82+#REF!</f>
        <v>#REF!</v>
      </c>
      <c r="J14" s="18" t="e">
        <f>J15+J22+J42+#REF!+J61+#REF!+J77+J82+#REF!</f>
        <v>#REF!</v>
      </c>
      <c r="K14" s="18" t="e">
        <f>K15+K22+K42+#REF!+K61+#REF!+K77+K82+#REF!</f>
        <v>#REF!</v>
      </c>
      <c r="L14" s="18" t="e">
        <f>L15+L22+L42+#REF!+L61+#REF!+L77+L82+#REF!</f>
        <v>#REF!</v>
      </c>
      <c r="M14" s="18" t="e">
        <f>M15+M22+M42+#REF!+M61+#REF!+M77+M82+#REF!</f>
        <v>#REF!</v>
      </c>
      <c r="N14" s="18" t="e">
        <f>N15+N22+N42+#REF!+N61+#REF!+N77+N82+#REF!</f>
        <v>#REF!</v>
      </c>
      <c r="O14" s="18" t="e">
        <f>O15+O22+O42+#REF!+O61+#REF!+O77+O82+#REF!</f>
        <v>#REF!</v>
      </c>
      <c r="P14" s="18" t="e">
        <f>P15+P22+P42+#REF!+P61+#REF!+P77+P82+#REF!</f>
        <v>#REF!</v>
      </c>
      <c r="Q14" s="18" t="e">
        <f>Q15+Q22+Q42+#REF!+Q61+#REF!+Q77+Q82+#REF!</f>
        <v>#REF!</v>
      </c>
      <c r="R14" s="18" t="e">
        <f>R15+R22+R42+#REF!+R61+#REF!+R77+R82+#REF!</f>
        <v>#REF!</v>
      </c>
      <c r="S14" s="18" t="e">
        <f>S15+S22+S42+#REF!+S61+#REF!+S77+S82+#REF!</f>
        <v>#REF!</v>
      </c>
      <c r="T14" s="18" t="e">
        <f>T15+T22+T42+#REF!+T61+#REF!+T77+T82+#REF!</f>
        <v>#REF!</v>
      </c>
      <c r="U14" s="18" t="e">
        <f>U15+U22+U42+#REF!+U61+#REF!+U77+U82+#REF!</f>
        <v>#REF!</v>
      </c>
      <c r="V14" s="18" t="e">
        <f>V15+V22+V42+#REF!+V61+#REF!+V77+V82+#REF!</f>
        <v>#REF!</v>
      </c>
    </row>
    <row r="15" spans="1:22" s="33" customFormat="1" ht="33" customHeight="1" outlineLevel="3">
      <c r="A15" s="29" t="s">
        <v>27</v>
      </c>
      <c r="B15" s="31" t="s">
        <v>7</v>
      </c>
      <c r="C15" s="31" t="s">
        <v>6</v>
      </c>
      <c r="D15" s="31" t="s">
        <v>5</v>
      </c>
      <c r="E15" s="31"/>
      <c r="F15" s="32">
        <f>F16</f>
        <v>1716.18</v>
      </c>
      <c r="G15" s="32">
        <f aca="true" t="shared" si="0" ref="G15:V15">G16</f>
        <v>1204.8</v>
      </c>
      <c r="H15" s="32">
        <f t="shared" si="0"/>
        <v>1204.8</v>
      </c>
      <c r="I15" s="32">
        <f t="shared" si="0"/>
        <v>1204.8</v>
      </c>
      <c r="J15" s="32">
        <f t="shared" si="0"/>
        <v>1204.8</v>
      </c>
      <c r="K15" s="32">
        <f t="shared" si="0"/>
        <v>1204.8</v>
      </c>
      <c r="L15" s="32">
        <f t="shared" si="0"/>
        <v>1204.8</v>
      </c>
      <c r="M15" s="32">
        <f t="shared" si="0"/>
        <v>1204.8</v>
      </c>
      <c r="N15" s="32">
        <f t="shared" si="0"/>
        <v>1204.8</v>
      </c>
      <c r="O15" s="32">
        <f t="shared" si="0"/>
        <v>1204.8</v>
      </c>
      <c r="P15" s="32">
        <f t="shared" si="0"/>
        <v>1204.8</v>
      </c>
      <c r="Q15" s="32">
        <f t="shared" si="0"/>
        <v>1204.8</v>
      </c>
      <c r="R15" s="32">
        <f t="shared" si="0"/>
        <v>1204.8</v>
      </c>
      <c r="S15" s="32">
        <f t="shared" si="0"/>
        <v>1204.8</v>
      </c>
      <c r="T15" s="32">
        <f t="shared" si="0"/>
        <v>1204.8</v>
      </c>
      <c r="U15" s="32">
        <f t="shared" si="0"/>
        <v>1204.8</v>
      </c>
      <c r="V15" s="32">
        <f t="shared" si="0"/>
        <v>1204.8</v>
      </c>
    </row>
    <row r="16" spans="1:22" ht="34.5" customHeight="1" outlineLevel="3">
      <c r="A16" s="22" t="s">
        <v>157</v>
      </c>
      <c r="B16" s="12" t="s">
        <v>7</v>
      </c>
      <c r="C16" s="12" t="s">
        <v>158</v>
      </c>
      <c r="D16" s="12" t="s">
        <v>5</v>
      </c>
      <c r="E16" s="12"/>
      <c r="F16" s="13">
        <f>F17</f>
        <v>1716.18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162</v>
      </c>
      <c r="B17" s="12" t="s">
        <v>7</v>
      </c>
      <c r="C17" s="12" t="s">
        <v>159</v>
      </c>
      <c r="D17" s="12" t="s">
        <v>5</v>
      </c>
      <c r="E17" s="12"/>
      <c r="F17" s="13">
        <f>F18</f>
        <v>1716.18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6" t="s">
        <v>160</v>
      </c>
      <c r="B18" s="19" t="s">
        <v>7</v>
      </c>
      <c r="C18" s="19" t="s">
        <v>161</v>
      </c>
      <c r="D18" s="19" t="s">
        <v>5</v>
      </c>
      <c r="E18" s="19"/>
      <c r="F18" s="20">
        <f>F19</f>
        <v>1716.18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100</v>
      </c>
      <c r="B19" s="6" t="s">
        <v>7</v>
      </c>
      <c r="C19" s="6" t="s">
        <v>161</v>
      </c>
      <c r="D19" s="6" t="s">
        <v>99</v>
      </c>
      <c r="E19" s="6"/>
      <c r="F19" s="7">
        <f>F20+F21</f>
        <v>1716.18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3" t="s">
        <v>96</v>
      </c>
      <c r="B20" s="54" t="s">
        <v>7</v>
      </c>
      <c r="C20" s="54" t="s">
        <v>161</v>
      </c>
      <c r="D20" s="54" t="s">
        <v>95</v>
      </c>
      <c r="E20" s="54"/>
      <c r="F20" s="55">
        <v>1715.38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3" t="s">
        <v>97</v>
      </c>
      <c r="B21" s="54" t="s">
        <v>7</v>
      </c>
      <c r="C21" s="54" t="s">
        <v>161</v>
      </c>
      <c r="D21" s="54" t="s">
        <v>98</v>
      </c>
      <c r="E21" s="54"/>
      <c r="F21" s="55">
        <v>0.8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28</v>
      </c>
      <c r="B22" s="9" t="s">
        <v>20</v>
      </c>
      <c r="C22" s="9" t="s">
        <v>6</v>
      </c>
      <c r="D22" s="9" t="s">
        <v>5</v>
      </c>
      <c r="E22" s="9"/>
      <c r="F22" s="10">
        <f>F23</f>
        <v>3255.73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</row>
    <row r="23" spans="1:22" s="30" customFormat="1" ht="33" customHeight="1" outlineLevel="6">
      <c r="A23" s="22" t="s">
        <v>157</v>
      </c>
      <c r="B23" s="12" t="s">
        <v>20</v>
      </c>
      <c r="C23" s="12" t="s">
        <v>158</v>
      </c>
      <c r="D23" s="12" t="s">
        <v>5</v>
      </c>
      <c r="E23" s="12"/>
      <c r="F23" s="13">
        <f>F24</f>
        <v>3255.73</v>
      </c>
      <c r="G23" s="13">
        <f aca="true" t="shared" si="4" ref="G23:V23">G25+G35+G39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</row>
    <row r="24" spans="1:22" s="30" customFormat="1" ht="36" customHeight="1" outlineLevel="6">
      <c r="A24" s="22" t="s">
        <v>162</v>
      </c>
      <c r="B24" s="12" t="s">
        <v>20</v>
      </c>
      <c r="C24" s="12" t="s">
        <v>159</v>
      </c>
      <c r="D24" s="12" t="s">
        <v>5</v>
      </c>
      <c r="E24" s="12"/>
      <c r="F24" s="13">
        <f>F25+F35+F39</f>
        <v>3255.73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30" customFormat="1" ht="47.25" outlineLevel="6">
      <c r="A25" s="57" t="s">
        <v>318</v>
      </c>
      <c r="B25" s="19" t="s">
        <v>20</v>
      </c>
      <c r="C25" s="19" t="s">
        <v>163</v>
      </c>
      <c r="D25" s="19" t="s">
        <v>5</v>
      </c>
      <c r="E25" s="19"/>
      <c r="F25" s="20">
        <f>F26+F29+F32</f>
        <v>1893.29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</row>
    <row r="26" spans="1:22" s="30" customFormat="1" ht="31.5" outlineLevel="6">
      <c r="A26" s="5" t="s">
        <v>100</v>
      </c>
      <c r="B26" s="6" t="s">
        <v>20</v>
      </c>
      <c r="C26" s="6" t="s">
        <v>163</v>
      </c>
      <c r="D26" s="6" t="s">
        <v>99</v>
      </c>
      <c r="E26" s="6"/>
      <c r="F26" s="7">
        <f>F27+F28</f>
        <v>1818.29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0" customFormat="1" ht="15.75" outlineLevel="6">
      <c r="A27" s="53" t="s">
        <v>96</v>
      </c>
      <c r="B27" s="54" t="s">
        <v>20</v>
      </c>
      <c r="C27" s="54" t="s">
        <v>163</v>
      </c>
      <c r="D27" s="54" t="s">
        <v>95</v>
      </c>
      <c r="E27" s="54"/>
      <c r="F27" s="55">
        <v>1813.29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0" customFormat="1" ht="31.5" outlineLevel="6">
      <c r="A28" s="53" t="s">
        <v>97</v>
      </c>
      <c r="B28" s="54" t="s">
        <v>20</v>
      </c>
      <c r="C28" s="54" t="s">
        <v>163</v>
      </c>
      <c r="D28" s="54" t="s">
        <v>98</v>
      </c>
      <c r="E28" s="54"/>
      <c r="F28" s="55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30" customFormat="1" ht="20.25" customHeight="1" outlineLevel="6">
      <c r="A29" s="5" t="s">
        <v>101</v>
      </c>
      <c r="B29" s="6" t="s">
        <v>20</v>
      </c>
      <c r="C29" s="6" t="s">
        <v>163</v>
      </c>
      <c r="D29" s="6" t="s">
        <v>102</v>
      </c>
      <c r="E29" s="6"/>
      <c r="F29" s="7">
        <f>F30+F31</f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31.5" outlineLevel="6">
      <c r="A30" s="53" t="s">
        <v>103</v>
      </c>
      <c r="B30" s="54" t="s">
        <v>20</v>
      </c>
      <c r="C30" s="54" t="s">
        <v>163</v>
      </c>
      <c r="D30" s="54" t="s">
        <v>104</v>
      </c>
      <c r="E30" s="54"/>
      <c r="F30" s="55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105</v>
      </c>
      <c r="B31" s="54" t="s">
        <v>20</v>
      </c>
      <c r="C31" s="54" t="s">
        <v>163</v>
      </c>
      <c r="D31" s="54" t="s">
        <v>106</v>
      </c>
      <c r="E31" s="54"/>
      <c r="F31" s="55"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0" customFormat="1" ht="15.75" outlineLevel="6">
      <c r="A32" s="5" t="s">
        <v>107</v>
      </c>
      <c r="B32" s="6" t="s">
        <v>20</v>
      </c>
      <c r="C32" s="6" t="s">
        <v>163</v>
      </c>
      <c r="D32" s="6" t="s">
        <v>108</v>
      </c>
      <c r="E32" s="6"/>
      <c r="F32" s="7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21.75" customHeight="1" outlineLevel="6">
      <c r="A33" s="53" t="s">
        <v>109</v>
      </c>
      <c r="B33" s="54" t="s">
        <v>20</v>
      </c>
      <c r="C33" s="54" t="s">
        <v>163</v>
      </c>
      <c r="D33" s="54" t="s">
        <v>111</v>
      </c>
      <c r="E33" s="54"/>
      <c r="F33" s="55">
        <v>2.4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15.75" outlineLevel="6">
      <c r="A34" s="53" t="s">
        <v>110</v>
      </c>
      <c r="B34" s="54" t="s">
        <v>20</v>
      </c>
      <c r="C34" s="54" t="s">
        <v>163</v>
      </c>
      <c r="D34" s="54" t="s">
        <v>112</v>
      </c>
      <c r="E34" s="54"/>
      <c r="F34" s="55">
        <v>2.6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2.25" customHeight="1" outlineLevel="6">
      <c r="A35" s="56" t="s">
        <v>164</v>
      </c>
      <c r="B35" s="19" t="s">
        <v>20</v>
      </c>
      <c r="C35" s="19" t="s">
        <v>165</v>
      </c>
      <c r="D35" s="19" t="s">
        <v>5</v>
      </c>
      <c r="E35" s="19"/>
      <c r="F35" s="20">
        <f>F36</f>
        <v>1170.44</v>
      </c>
      <c r="G35" s="7">
        <f aca="true" t="shared" si="6" ref="G35:V35">G36</f>
        <v>1331.7</v>
      </c>
      <c r="H35" s="7">
        <f t="shared" si="6"/>
        <v>1331.7</v>
      </c>
      <c r="I35" s="7">
        <f t="shared" si="6"/>
        <v>1331.7</v>
      </c>
      <c r="J35" s="7">
        <f t="shared" si="6"/>
        <v>1331.7</v>
      </c>
      <c r="K35" s="7">
        <f t="shared" si="6"/>
        <v>1331.7</v>
      </c>
      <c r="L35" s="7">
        <f t="shared" si="6"/>
        <v>1331.7</v>
      </c>
      <c r="M35" s="7">
        <f t="shared" si="6"/>
        <v>1331.7</v>
      </c>
      <c r="N35" s="7">
        <f t="shared" si="6"/>
        <v>1331.7</v>
      </c>
      <c r="O35" s="7">
        <f t="shared" si="6"/>
        <v>1331.7</v>
      </c>
      <c r="P35" s="7">
        <f t="shared" si="6"/>
        <v>1331.7</v>
      </c>
      <c r="Q35" s="7">
        <f t="shared" si="6"/>
        <v>1331.7</v>
      </c>
      <c r="R35" s="7">
        <f t="shared" si="6"/>
        <v>1331.7</v>
      </c>
      <c r="S35" s="7">
        <f t="shared" si="6"/>
        <v>1331.7</v>
      </c>
      <c r="T35" s="7">
        <f t="shared" si="6"/>
        <v>1331.7</v>
      </c>
      <c r="U35" s="7">
        <f t="shared" si="6"/>
        <v>1331.7</v>
      </c>
      <c r="V35" s="7">
        <f t="shared" si="6"/>
        <v>1331.7</v>
      </c>
    </row>
    <row r="36" spans="1:22" s="28" customFormat="1" ht="31.5" outlineLevel="6">
      <c r="A36" s="5" t="s">
        <v>100</v>
      </c>
      <c r="B36" s="6" t="s">
        <v>20</v>
      </c>
      <c r="C36" s="6" t="s">
        <v>165</v>
      </c>
      <c r="D36" s="6" t="s">
        <v>99</v>
      </c>
      <c r="E36" s="6"/>
      <c r="F36" s="7">
        <f>F37+F38</f>
        <v>1170.44</v>
      </c>
      <c r="G36" s="7">
        <v>1331.7</v>
      </c>
      <c r="H36" s="7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</row>
    <row r="37" spans="1:22" s="28" customFormat="1" ht="15.75" outlineLevel="6">
      <c r="A37" s="53" t="s">
        <v>96</v>
      </c>
      <c r="B37" s="54" t="s">
        <v>20</v>
      </c>
      <c r="C37" s="54" t="s">
        <v>165</v>
      </c>
      <c r="D37" s="54" t="s">
        <v>95</v>
      </c>
      <c r="E37" s="54"/>
      <c r="F37" s="55">
        <v>1166.44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31.5" outlineLevel="6">
      <c r="A38" s="53" t="s">
        <v>97</v>
      </c>
      <c r="B38" s="54" t="s">
        <v>20</v>
      </c>
      <c r="C38" s="54" t="s">
        <v>165</v>
      </c>
      <c r="D38" s="54" t="s">
        <v>98</v>
      </c>
      <c r="E38" s="54"/>
      <c r="F38" s="55">
        <v>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8" customFormat="1" ht="31.5" customHeight="1" outlineLevel="6">
      <c r="A39" s="56" t="s">
        <v>319</v>
      </c>
      <c r="B39" s="19" t="s">
        <v>20</v>
      </c>
      <c r="C39" s="19" t="s">
        <v>166</v>
      </c>
      <c r="D39" s="19" t="s">
        <v>5</v>
      </c>
      <c r="E39" s="19"/>
      <c r="F39" s="20">
        <f>F40</f>
        <v>192</v>
      </c>
      <c r="G39" s="7">
        <f aca="true" t="shared" si="7" ref="G39:V39">G40</f>
        <v>96</v>
      </c>
      <c r="H39" s="7">
        <f t="shared" si="7"/>
        <v>96</v>
      </c>
      <c r="I39" s="7">
        <f t="shared" si="7"/>
        <v>96</v>
      </c>
      <c r="J39" s="7">
        <f t="shared" si="7"/>
        <v>96</v>
      </c>
      <c r="K39" s="7">
        <f t="shared" si="7"/>
        <v>96</v>
      </c>
      <c r="L39" s="7">
        <f t="shared" si="7"/>
        <v>96</v>
      </c>
      <c r="M39" s="7">
        <f t="shared" si="7"/>
        <v>96</v>
      </c>
      <c r="N39" s="7">
        <f t="shared" si="7"/>
        <v>96</v>
      </c>
      <c r="O39" s="7">
        <f t="shared" si="7"/>
        <v>96</v>
      </c>
      <c r="P39" s="7">
        <f t="shared" si="7"/>
        <v>96</v>
      </c>
      <c r="Q39" s="7">
        <f t="shared" si="7"/>
        <v>96</v>
      </c>
      <c r="R39" s="7">
        <f t="shared" si="7"/>
        <v>96</v>
      </c>
      <c r="S39" s="7">
        <f t="shared" si="7"/>
        <v>96</v>
      </c>
      <c r="T39" s="7">
        <f t="shared" si="7"/>
        <v>96</v>
      </c>
      <c r="U39" s="7">
        <f t="shared" si="7"/>
        <v>96</v>
      </c>
      <c r="V39" s="7">
        <f t="shared" si="7"/>
        <v>96</v>
      </c>
    </row>
    <row r="40" spans="1:22" s="28" customFormat="1" ht="31.5" outlineLevel="6">
      <c r="A40" s="5" t="s">
        <v>113</v>
      </c>
      <c r="B40" s="6" t="s">
        <v>20</v>
      </c>
      <c r="C40" s="6" t="s">
        <v>166</v>
      </c>
      <c r="D40" s="6" t="s">
        <v>116</v>
      </c>
      <c r="E40" s="6"/>
      <c r="F40" s="7">
        <f>F41</f>
        <v>192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8" customFormat="1" ht="31.5" outlineLevel="6">
      <c r="A41" s="53" t="s">
        <v>114</v>
      </c>
      <c r="B41" s="54" t="s">
        <v>20</v>
      </c>
      <c r="C41" s="54" t="s">
        <v>166</v>
      </c>
      <c r="D41" s="54" t="s">
        <v>115</v>
      </c>
      <c r="E41" s="54"/>
      <c r="F41" s="55">
        <v>192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49.5" customHeight="1" outlineLevel="3">
      <c r="A42" s="8" t="s">
        <v>29</v>
      </c>
      <c r="B42" s="9" t="s">
        <v>8</v>
      </c>
      <c r="C42" s="9" t="s">
        <v>6</v>
      </c>
      <c r="D42" s="9" t="s">
        <v>5</v>
      </c>
      <c r="E42" s="9"/>
      <c r="F42" s="10">
        <f>F43</f>
        <v>6159.42</v>
      </c>
      <c r="G42" s="10">
        <f aca="true" t="shared" si="8" ref="G42:V45">G43</f>
        <v>8918.7</v>
      </c>
      <c r="H42" s="10">
        <f t="shared" si="8"/>
        <v>8918.7</v>
      </c>
      <c r="I42" s="10">
        <f t="shared" si="8"/>
        <v>8918.7</v>
      </c>
      <c r="J42" s="10">
        <f t="shared" si="8"/>
        <v>8918.7</v>
      </c>
      <c r="K42" s="10">
        <f t="shared" si="8"/>
        <v>8918.7</v>
      </c>
      <c r="L42" s="10">
        <f t="shared" si="8"/>
        <v>8918.7</v>
      </c>
      <c r="M42" s="10">
        <f t="shared" si="8"/>
        <v>8918.7</v>
      </c>
      <c r="N42" s="10">
        <f t="shared" si="8"/>
        <v>8918.7</v>
      </c>
      <c r="O42" s="10">
        <f t="shared" si="8"/>
        <v>8918.7</v>
      </c>
      <c r="P42" s="10">
        <f t="shared" si="8"/>
        <v>8918.7</v>
      </c>
      <c r="Q42" s="10">
        <f t="shared" si="8"/>
        <v>8918.7</v>
      </c>
      <c r="R42" s="10">
        <f t="shared" si="8"/>
        <v>8918.7</v>
      </c>
      <c r="S42" s="10">
        <f t="shared" si="8"/>
        <v>8918.7</v>
      </c>
      <c r="T42" s="10">
        <f t="shared" si="8"/>
        <v>8918.7</v>
      </c>
      <c r="U42" s="10">
        <f t="shared" si="8"/>
        <v>8918.7</v>
      </c>
      <c r="V42" s="10">
        <f t="shared" si="8"/>
        <v>8918.7</v>
      </c>
    </row>
    <row r="43" spans="1:22" s="28" customFormat="1" ht="33.75" customHeight="1" outlineLevel="3">
      <c r="A43" s="22" t="s">
        <v>157</v>
      </c>
      <c r="B43" s="12" t="s">
        <v>8</v>
      </c>
      <c r="C43" s="12" t="s">
        <v>158</v>
      </c>
      <c r="D43" s="12" t="s">
        <v>5</v>
      </c>
      <c r="E43" s="12"/>
      <c r="F43" s="13">
        <f>F44</f>
        <v>6159.42</v>
      </c>
      <c r="G43" s="13">
        <f aca="true" t="shared" si="9" ref="G43:V43">G45</f>
        <v>8918.7</v>
      </c>
      <c r="H43" s="13">
        <f t="shared" si="9"/>
        <v>8918.7</v>
      </c>
      <c r="I43" s="13">
        <f t="shared" si="9"/>
        <v>8918.7</v>
      </c>
      <c r="J43" s="13">
        <f t="shared" si="9"/>
        <v>8918.7</v>
      </c>
      <c r="K43" s="13">
        <f t="shared" si="9"/>
        <v>8918.7</v>
      </c>
      <c r="L43" s="13">
        <f t="shared" si="9"/>
        <v>8918.7</v>
      </c>
      <c r="M43" s="13">
        <f t="shared" si="9"/>
        <v>8918.7</v>
      </c>
      <c r="N43" s="13">
        <f t="shared" si="9"/>
        <v>8918.7</v>
      </c>
      <c r="O43" s="13">
        <f t="shared" si="9"/>
        <v>8918.7</v>
      </c>
      <c r="P43" s="13">
        <f t="shared" si="9"/>
        <v>8918.7</v>
      </c>
      <c r="Q43" s="13">
        <f t="shared" si="9"/>
        <v>8918.7</v>
      </c>
      <c r="R43" s="13">
        <f t="shared" si="9"/>
        <v>8918.7</v>
      </c>
      <c r="S43" s="13">
        <f t="shared" si="9"/>
        <v>8918.7</v>
      </c>
      <c r="T43" s="13">
        <f t="shared" si="9"/>
        <v>8918.7</v>
      </c>
      <c r="U43" s="13">
        <f t="shared" si="9"/>
        <v>8918.7</v>
      </c>
      <c r="V43" s="13">
        <f t="shared" si="9"/>
        <v>8918.7</v>
      </c>
    </row>
    <row r="44" spans="1:22" s="28" customFormat="1" ht="37.5" customHeight="1" outlineLevel="3">
      <c r="A44" s="22" t="s">
        <v>162</v>
      </c>
      <c r="B44" s="12" t="s">
        <v>8</v>
      </c>
      <c r="C44" s="12" t="s">
        <v>159</v>
      </c>
      <c r="D44" s="12" t="s">
        <v>5</v>
      </c>
      <c r="E44" s="12"/>
      <c r="F44" s="13">
        <f>F45</f>
        <v>6159.42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28" customFormat="1" ht="47.25" outlineLevel="4">
      <c r="A45" s="57" t="s">
        <v>318</v>
      </c>
      <c r="B45" s="19" t="s">
        <v>8</v>
      </c>
      <c r="C45" s="19" t="s">
        <v>163</v>
      </c>
      <c r="D45" s="19" t="s">
        <v>5</v>
      </c>
      <c r="E45" s="19"/>
      <c r="F45" s="20">
        <f>F46+F49+F52</f>
        <v>6159.42</v>
      </c>
      <c r="G45" s="7">
        <f t="shared" si="8"/>
        <v>8918.7</v>
      </c>
      <c r="H45" s="7">
        <f t="shared" si="8"/>
        <v>8918.7</v>
      </c>
      <c r="I45" s="7">
        <f t="shared" si="8"/>
        <v>8918.7</v>
      </c>
      <c r="J45" s="7">
        <f t="shared" si="8"/>
        <v>8918.7</v>
      </c>
      <c r="K45" s="7">
        <f t="shared" si="8"/>
        <v>8918.7</v>
      </c>
      <c r="L45" s="7">
        <f t="shared" si="8"/>
        <v>8918.7</v>
      </c>
      <c r="M45" s="7">
        <f t="shared" si="8"/>
        <v>8918.7</v>
      </c>
      <c r="N45" s="7">
        <f t="shared" si="8"/>
        <v>8918.7</v>
      </c>
      <c r="O45" s="7">
        <f t="shared" si="8"/>
        <v>8918.7</v>
      </c>
      <c r="P45" s="7">
        <f t="shared" si="8"/>
        <v>8918.7</v>
      </c>
      <c r="Q45" s="7">
        <f t="shared" si="8"/>
        <v>8918.7</v>
      </c>
      <c r="R45" s="7">
        <f t="shared" si="8"/>
        <v>8918.7</v>
      </c>
      <c r="S45" s="7">
        <f t="shared" si="8"/>
        <v>8918.7</v>
      </c>
      <c r="T45" s="7">
        <f t="shared" si="8"/>
        <v>8918.7</v>
      </c>
      <c r="U45" s="7">
        <f t="shared" si="8"/>
        <v>8918.7</v>
      </c>
      <c r="V45" s="7">
        <f t="shared" si="8"/>
        <v>8918.7</v>
      </c>
    </row>
    <row r="46" spans="1:22" s="28" customFormat="1" ht="31.5" outlineLevel="5">
      <c r="A46" s="5" t="s">
        <v>100</v>
      </c>
      <c r="B46" s="6" t="s">
        <v>8</v>
      </c>
      <c r="C46" s="6" t="s">
        <v>163</v>
      </c>
      <c r="D46" s="6" t="s">
        <v>99</v>
      </c>
      <c r="E46" s="6"/>
      <c r="F46" s="7">
        <f>F47+F48</f>
        <v>6040.2</v>
      </c>
      <c r="G46" s="7">
        <v>8918.7</v>
      </c>
      <c r="H46" s="7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</row>
    <row r="47" spans="1:22" s="28" customFormat="1" ht="15.75" outlineLevel="5">
      <c r="A47" s="53" t="s">
        <v>96</v>
      </c>
      <c r="B47" s="54" t="s">
        <v>8</v>
      </c>
      <c r="C47" s="54" t="s">
        <v>163</v>
      </c>
      <c r="D47" s="54" t="s">
        <v>95</v>
      </c>
      <c r="E47" s="54"/>
      <c r="F47" s="55">
        <v>6040.2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8" customFormat="1" ht="31.5" outlineLevel="5">
      <c r="A48" s="53" t="s">
        <v>97</v>
      </c>
      <c r="B48" s="54" t="s">
        <v>8</v>
      </c>
      <c r="C48" s="54" t="s">
        <v>163</v>
      </c>
      <c r="D48" s="54" t="s">
        <v>98</v>
      </c>
      <c r="E48" s="54"/>
      <c r="F48" s="55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8" customFormat="1" ht="31.5" outlineLevel="5">
      <c r="A49" s="5" t="s">
        <v>101</v>
      </c>
      <c r="B49" s="6" t="s">
        <v>8</v>
      </c>
      <c r="C49" s="6" t="s">
        <v>163</v>
      </c>
      <c r="D49" s="6" t="s">
        <v>102</v>
      </c>
      <c r="E49" s="6"/>
      <c r="F49" s="7">
        <f>F50+F51</f>
        <v>94.2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8" customFormat="1" ht="31.5" outlineLevel="5">
      <c r="A50" s="53" t="s">
        <v>103</v>
      </c>
      <c r="B50" s="54" t="s">
        <v>8</v>
      </c>
      <c r="C50" s="54" t="s">
        <v>163</v>
      </c>
      <c r="D50" s="54" t="s">
        <v>104</v>
      </c>
      <c r="E50" s="54"/>
      <c r="F50" s="55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105</v>
      </c>
      <c r="B51" s="54" t="s">
        <v>8</v>
      </c>
      <c r="C51" s="54" t="s">
        <v>163</v>
      </c>
      <c r="D51" s="54" t="s">
        <v>106</v>
      </c>
      <c r="E51" s="54"/>
      <c r="F51" s="55">
        <v>94.2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15.75" outlineLevel="5">
      <c r="A52" s="5" t="s">
        <v>107</v>
      </c>
      <c r="B52" s="6" t="s">
        <v>8</v>
      </c>
      <c r="C52" s="6" t="s">
        <v>163</v>
      </c>
      <c r="D52" s="6" t="s">
        <v>108</v>
      </c>
      <c r="E52" s="6"/>
      <c r="F52" s="7">
        <f>F53+F54</f>
        <v>25.020000000000003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109</v>
      </c>
      <c r="B53" s="54" t="s">
        <v>8</v>
      </c>
      <c r="C53" s="54" t="s">
        <v>163</v>
      </c>
      <c r="D53" s="54" t="s">
        <v>111</v>
      </c>
      <c r="E53" s="54"/>
      <c r="F53" s="55">
        <v>5.9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15.75" outlineLevel="5">
      <c r="A54" s="53" t="s">
        <v>110</v>
      </c>
      <c r="B54" s="54" t="s">
        <v>8</v>
      </c>
      <c r="C54" s="54" t="s">
        <v>163</v>
      </c>
      <c r="D54" s="54" t="s">
        <v>112</v>
      </c>
      <c r="E54" s="54"/>
      <c r="F54" s="55">
        <v>19.12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8" t="s">
        <v>311</v>
      </c>
      <c r="B55" s="9" t="s">
        <v>312</v>
      </c>
      <c r="C55" s="9" t="s">
        <v>6</v>
      </c>
      <c r="D55" s="9" t="s">
        <v>5</v>
      </c>
      <c r="E55" s="9"/>
      <c r="F55" s="10">
        <f>F56</f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22" t="s">
        <v>157</v>
      </c>
      <c r="B56" s="9" t="s">
        <v>312</v>
      </c>
      <c r="C56" s="9" t="s">
        <v>158</v>
      </c>
      <c r="D56" s="9" t="s">
        <v>5</v>
      </c>
      <c r="E56" s="9"/>
      <c r="F56" s="10">
        <f>F57</f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31.5" outlineLevel="5">
      <c r="A57" s="22" t="s">
        <v>162</v>
      </c>
      <c r="B57" s="9" t="s">
        <v>312</v>
      </c>
      <c r="C57" s="9" t="s">
        <v>159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6" t="s">
        <v>313</v>
      </c>
      <c r="B58" s="19" t="s">
        <v>312</v>
      </c>
      <c r="C58" s="19" t="s">
        <v>314</v>
      </c>
      <c r="D58" s="19" t="s">
        <v>5</v>
      </c>
      <c r="E58" s="19"/>
      <c r="F58" s="2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5" t="s">
        <v>101</v>
      </c>
      <c r="B59" s="6" t="s">
        <v>312</v>
      </c>
      <c r="C59" s="6" t="s">
        <v>314</v>
      </c>
      <c r="D59" s="6" t="s">
        <v>102</v>
      </c>
      <c r="E59" s="6"/>
      <c r="F59" s="7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53" t="s">
        <v>105</v>
      </c>
      <c r="B60" s="54" t="s">
        <v>312</v>
      </c>
      <c r="C60" s="54" t="s">
        <v>314</v>
      </c>
      <c r="D60" s="54" t="s">
        <v>106</v>
      </c>
      <c r="E60" s="54"/>
      <c r="F60" s="55"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50.25" customHeight="1" outlineLevel="3">
      <c r="A61" s="8" t="s">
        <v>30</v>
      </c>
      <c r="B61" s="9" t="s">
        <v>9</v>
      </c>
      <c r="C61" s="9" t="s">
        <v>6</v>
      </c>
      <c r="D61" s="9" t="s">
        <v>5</v>
      </c>
      <c r="E61" s="9"/>
      <c r="F61" s="10">
        <f>F62</f>
        <v>4629.63</v>
      </c>
      <c r="G61" s="10">
        <f aca="true" t="shared" si="10" ref="G61:V64">G62</f>
        <v>3284.2</v>
      </c>
      <c r="H61" s="10">
        <f t="shared" si="10"/>
        <v>3284.2</v>
      </c>
      <c r="I61" s="10">
        <f t="shared" si="10"/>
        <v>3284.2</v>
      </c>
      <c r="J61" s="10">
        <f t="shared" si="10"/>
        <v>3284.2</v>
      </c>
      <c r="K61" s="10">
        <f t="shared" si="10"/>
        <v>3284.2</v>
      </c>
      <c r="L61" s="10">
        <f t="shared" si="10"/>
        <v>3284.2</v>
      </c>
      <c r="M61" s="10">
        <f t="shared" si="10"/>
        <v>3284.2</v>
      </c>
      <c r="N61" s="10">
        <f t="shared" si="10"/>
        <v>3284.2</v>
      </c>
      <c r="O61" s="10">
        <f t="shared" si="10"/>
        <v>3284.2</v>
      </c>
      <c r="P61" s="10">
        <f t="shared" si="10"/>
        <v>3284.2</v>
      </c>
      <c r="Q61" s="10">
        <f t="shared" si="10"/>
        <v>3284.2</v>
      </c>
      <c r="R61" s="10">
        <f t="shared" si="10"/>
        <v>3284.2</v>
      </c>
      <c r="S61" s="10">
        <f t="shared" si="10"/>
        <v>3284.2</v>
      </c>
      <c r="T61" s="10">
        <f t="shared" si="10"/>
        <v>3284.2</v>
      </c>
      <c r="U61" s="10">
        <f t="shared" si="10"/>
        <v>3284.2</v>
      </c>
      <c r="V61" s="10">
        <f t="shared" si="10"/>
        <v>3284.2</v>
      </c>
    </row>
    <row r="62" spans="1:22" s="28" customFormat="1" ht="31.5" outlineLevel="3">
      <c r="A62" s="22" t="s">
        <v>157</v>
      </c>
      <c r="B62" s="12" t="s">
        <v>9</v>
      </c>
      <c r="C62" s="12" t="s">
        <v>158</v>
      </c>
      <c r="D62" s="12" t="s">
        <v>5</v>
      </c>
      <c r="E62" s="12"/>
      <c r="F62" s="13">
        <f>F63</f>
        <v>4629.63</v>
      </c>
      <c r="G62" s="13">
        <f aca="true" t="shared" si="11" ref="G62:V62">G64</f>
        <v>3284.2</v>
      </c>
      <c r="H62" s="13">
        <f t="shared" si="11"/>
        <v>3284.2</v>
      </c>
      <c r="I62" s="13">
        <f t="shared" si="11"/>
        <v>3284.2</v>
      </c>
      <c r="J62" s="13">
        <f t="shared" si="11"/>
        <v>3284.2</v>
      </c>
      <c r="K62" s="13">
        <f t="shared" si="11"/>
        <v>3284.2</v>
      </c>
      <c r="L62" s="13">
        <f t="shared" si="11"/>
        <v>3284.2</v>
      </c>
      <c r="M62" s="13">
        <f t="shared" si="11"/>
        <v>3284.2</v>
      </c>
      <c r="N62" s="13">
        <f t="shared" si="11"/>
        <v>3284.2</v>
      </c>
      <c r="O62" s="13">
        <f t="shared" si="11"/>
        <v>3284.2</v>
      </c>
      <c r="P62" s="13">
        <f t="shared" si="11"/>
        <v>3284.2</v>
      </c>
      <c r="Q62" s="13">
        <f t="shared" si="11"/>
        <v>3284.2</v>
      </c>
      <c r="R62" s="13">
        <f t="shared" si="11"/>
        <v>3284.2</v>
      </c>
      <c r="S62" s="13">
        <f t="shared" si="11"/>
        <v>3284.2</v>
      </c>
      <c r="T62" s="13">
        <f t="shared" si="11"/>
        <v>3284.2</v>
      </c>
      <c r="U62" s="13">
        <f t="shared" si="11"/>
        <v>3284.2</v>
      </c>
      <c r="V62" s="13">
        <f t="shared" si="11"/>
        <v>3284.2</v>
      </c>
    </row>
    <row r="63" spans="1:22" s="28" customFormat="1" ht="31.5" outlineLevel="3">
      <c r="A63" s="22" t="s">
        <v>162</v>
      </c>
      <c r="B63" s="12" t="s">
        <v>9</v>
      </c>
      <c r="C63" s="12" t="s">
        <v>159</v>
      </c>
      <c r="D63" s="12" t="s">
        <v>5</v>
      </c>
      <c r="E63" s="12"/>
      <c r="F63" s="13">
        <f>F64</f>
        <v>4629.63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28" customFormat="1" ht="47.25" outlineLevel="4">
      <c r="A64" s="57" t="s">
        <v>318</v>
      </c>
      <c r="B64" s="19" t="s">
        <v>9</v>
      </c>
      <c r="C64" s="19" t="s">
        <v>163</v>
      </c>
      <c r="D64" s="19" t="s">
        <v>5</v>
      </c>
      <c r="E64" s="19"/>
      <c r="F64" s="20">
        <f>F65+F68</f>
        <v>4629.63</v>
      </c>
      <c r="G64" s="7">
        <f t="shared" si="10"/>
        <v>3284.2</v>
      </c>
      <c r="H64" s="7">
        <f t="shared" si="10"/>
        <v>3284.2</v>
      </c>
      <c r="I64" s="7">
        <f t="shared" si="10"/>
        <v>3284.2</v>
      </c>
      <c r="J64" s="7">
        <f t="shared" si="10"/>
        <v>3284.2</v>
      </c>
      <c r="K64" s="7">
        <f t="shared" si="10"/>
        <v>3284.2</v>
      </c>
      <c r="L64" s="7">
        <f t="shared" si="10"/>
        <v>3284.2</v>
      </c>
      <c r="M64" s="7">
        <f t="shared" si="10"/>
        <v>3284.2</v>
      </c>
      <c r="N64" s="7">
        <f t="shared" si="10"/>
        <v>3284.2</v>
      </c>
      <c r="O64" s="7">
        <f t="shared" si="10"/>
        <v>3284.2</v>
      </c>
      <c r="P64" s="7">
        <f t="shared" si="10"/>
        <v>3284.2</v>
      </c>
      <c r="Q64" s="7">
        <f t="shared" si="10"/>
        <v>3284.2</v>
      </c>
      <c r="R64" s="7">
        <f t="shared" si="10"/>
        <v>3284.2</v>
      </c>
      <c r="S64" s="7">
        <f t="shared" si="10"/>
        <v>3284.2</v>
      </c>
      <c r="T64" s="7">
        <f t="shared" si="10"/>
        <v>3284.2</v>
      </c>
      <c r="U64" s="7">
        <f t="shared" si="10"/>
        <v>3284.2</v>
      </c>
      <c r="V64" s="7">
        <f t="shared" si="10"/>
        <v>3284.2</v>
      </c>
    </row>
    <row r="65" spans="1:22" s="28" customFormat="1" ht="31.5" outlineLevel="5">
      <c r="A65" s="5" t="s">
        <v>100</v>
      </c>
      <c r="B65" s="6" t="s">
        <v>9</v>
      </c>
      <c r="C65" s="6" t="s">
        <v>163</v>
      </c>
      <c r="D65" s="6" t="s">
        <v>99</v>
      </c>
      <c r="E65" s="6"/>
      <c r="F65" s="7">
        <f>F66+F67</f>
        <v>4629.63</v>
      </c>
      <c r="G65" s="7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</row>
    <row r="66" spans="1:22" s="28" customFormat="1" ht="15.75" outlineLevel="5">
      <c r="A66" s="53" t="s">
        <v>96</v>
      </c>
      <c r="B66" s="54" t="s">
        <v>9</v>
      </c>
      <c r="C66" s="54" t="s">
        <v>163</v>
      </c>
      <c r="D66" s="54" t="s">
        <v>95</v>
      </c>
      <c r="E66" s="54"/>
      <c r="F66" s="55">
        <v>4628.03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8" customFormat="1" ht="31.5" outlineLevel="5">
      <c r="A67" s="53" t="s">
        <v>97</v>
      </c>
      <c r="B67" s="54" t="s">
        <v>9</v>
      </c>
      <c r="C67" s="54" t="s">
        <v>163</v>
      </c>
      <c r="D67" s="54" t="s">
        <v>98</v>
      </c>
      <c r="E67" s="54"/>
      <c r="F67" s="55">
        <v>1.6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8" customFormat="1" ht="31.5" outlineLevel="5">
      <c r="A68" s="5" t="s">
        <v>101</v>
      </c>
      <c r="B68" s="6" t="s">
        <v>9</v>
      </c>
      <c r="C68" s="6" t="s">
        <v>163</v>
      </c>
      <c r="D68" s="6" t="s">
        <v>102</v>
      </c>
      <c r="E68" s="6"/>
      <c r="F68" s="7">
        <f>F69+F70</f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8" customFormat="1" ht="31.5" outlineLevel="5">
      <c r="A69" s="53" t="s">
        <v>103</v>
      </c>
      <c r="B69" s="54" t="s">
        <v>9</v>
      </c>
      <c r="C69" s="54" t="s">
        <v>163</v>
      </c>
      <c r="D69" s="54" t="s">
        <v>104</v>
      </c>
      <c r="E69" s="54"/>
      <c r="F69" s="55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105</v>
      </c>
      <c r="B70" s="54" t="s">
        <v>9</v>
      </c>
      <c r="C70" s="54" t="s">
        <v>163</v>
      </c>
      <c r="D70" s="54" t="s">
        <v>106</v>
      </c>
      <c r="E70" s="54"/>
      <c r="F70" s="55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15.75" outlineLevel="5">
      <c r="A71" s="8" t="s">
        <v>335</v>
      </c>
      <c r="B71" s="9" t="s">
        <v>336</v>
      </c>
      <c r="C71" s="9" t="s">
        <v>6</v>
      </c>
      <c r="D71" s="9" t="s">
        <v>5</v>
      </c>
      <c r="E71" s="9"/>
      <c r="F71" s="10">
        <f>F72</f>
        <v>1000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22" t="s">
        <v>157</v>
      </c>
      <c r="B72" s="9" t="s">
        <v>336</v>
      </c>
      <c r="C72" s="9" t="s">
        <v>158</v>
      </c>
      <c r="D72" s="9" t="s">
        <v>5</v>
      </c>
      <c r="E72" s="9"/>
      <c r="F72" s="10">
        <f>F73</f>
        <v>1000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22" t="s">
        <v>162</v>
      </c>
      <c r="B73" s="9" t="s">
        <v>336</v>
      </c>
      <c r="C73" s="9" t="s">
        <v>159</v>
      </c>
      <c r="D73" s="9" t="s">
        <v>5</v>
      </c>
      <c r="E73" s="9"/>
      <c r="F73" s="10">
        <f>F74</f>
        <v>1000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6" t="s">
        <v>334</v>
      </c>
      <c r="B74" s="19" t="s">
        <v>336</v>
      </c>
      <c r="C74" s="19" t="s">
        <v>337</v>
      </c>
      <c r="D74" s="19" t="s">
        <v>5</v>
      </c>
      <c r="E74" s="19"/>
      <c r="F74" s="20">
        <f>F75</f>
        <v>1000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" t="s">
        <v>101</v>
      </c>
      <c r="B75" s="6" t="s">
        <v>336</v>
      </c>
      <c r="C75" s="6" t="s">
        <v>337</v>
      </c>
      <c r="D75" s="6" t="s">
        <v>102</v>
      </c>
      <c r="E75" s="6"/>
      <c r="F75" s="7">
        <f>F76</f>
        <v>1000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31.5" outlineLevel="5">
      <c r="A76" s="53" t="s">
        <v>105</v>
      </c>
      <c r="B76" s="54" t="s">
        <v>336</v>
      </c>
      <c r="C76" s="54" t="s">
        <v>337</v>
      </c>
      <c r="D76" s="54" t="s">
        <v>106</v>
      </c>
      <c r="E76" s="54"/>
      <c r="F76" s="55"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15.75" outlineLevel="3">
      <c r="A77" s="8" t="s">
        <v>32</v>
      </c>
      <c r="B77" s="9" t="s">
        <v>10</v>
      </c>
      <c r="C77" s="9" t="s">
        <v>6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</row>
    <row r="78" spans="1:22" s="28" customFormat="1" ht="31.5" outlineLevel="3">
      <c r="A78" s="22" t="s">
        <v>157</v>
      </c>
      <c r="B78" s="12" t="s">
        <v>10</v>
      </c>
      <c r="C78" s="12" t="s">
        <v>158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28" customFormat="1" ht="31.5" outlineLevel="3">
      <c r="A79" s="22" t="s">
        <v>162</v>
      </c>
      <c r="B79" s="12" t="s">
        <v>10</v>
      </c>
      <c r="C79" s="12" t="s">
        <v>159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28" customFormat="1" ht="31.5" outlineLevel="4">
      <c r="A80" s="56" t="s">
        <v>167</v>
      </c>
      <c r="B80" s="19" t="s">
        <v>10</v>
      </c>
      <c r="C80" s="19" t="s">
        <v>168</v>
      </c>
      <c r="D80" s="19" t="s">
        <v>5</v>
      </c>
      <c r="E80" s="19"/>
      <c r="F80" s="20">
        <f>F81</f>
        <v>200</v>
      </c>
      <c r="G80" s="7">
        <f aca="true" t="shared" si="12" ref="G80:V80">G81</f>
        <v>0</v>
      </c>
      <c r="H80" s="7">
        <f t="shared" si="12"/>
        <v>0</v>
      </c>
      <c r="I80" s="7">
        <f t="shared" si="12"/>
        <v>0</v>
      </c>
      <c r="J80" s="7">
        <f t="shared" si="12"/>
        <v>0</v>
      </c>
      <c r="K80" s="7">
        <f t="shared" si="12"/>
        <v>0</v>
      </c>
      <c r="L80" s="7">
        <f t="shared" si="12"/>
        <v>0</v>
      </c>
      <c r="M80" s="7">
        <f t="shared" si="12"/>
        <v>0</v>
      </c>
      <c r="N80" s="7">
        <f t="shared" si="12"/>
        <v>0</v>
      </c>
      <c r="O80" s="7">
        <f t="shared" si="12"/>
        <v>0</v>
      </c>
      <c r="P80" s="7">
        <f t="shared" si="12"/>
        <v>0</v>
      </c>
      <c r="Q80" s="7">
        <f t="shared" si="12"/>
        <v>0</v>
      </c>
      <c r="R80" s="7">
        <f t="shared" si="12"/>
        <v>0</v>
      </c>
      <c r="S80" s="7">
        <f t="shared" si="12"/>
        <v>0</v>
      </c>
      <c r="T80" s="7">
        <f t="shared" si="12"/>
        <v>0</v>
      </c>
      <c r="U80" s="7">
        <f t="shared" si="12"/>
        <v>0</v>
      </c>
      <c r="V80" s="7">
        <f t="shared" si="12"/>
        <v>0</v>
      </c>
    </row>
    <row r="81" spans="1:22" s="28" customFormat="1" ht="15.75" outlineLevel="5">
      <c r="A81" s="5" t="s">
        <v>118</v>
      </c>
      <c r="B81" s="6" t="s">
        <v>10</v>
      </c>
      <c r="C81" s="6" t="s">
        <v>168</v>
      </c>
      <c r="D81" s="6" t="s">
        <v>117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customHeight="1" outlineLevel="3">
      <c r="A82" s="8" t="s">
        <v>33</v>
      </c>
      <c r="B82" s="9" t="s">
        <v>74</v>
      </c>
      <c r="C82" s="9" t="s">
        <v>6</v>
      </c>
      <c r="D82" s="9" t="s">
        <v>5</v>
      </c>
      <c r="E82" s="9"/>
      <c r="F82" s="88">
        <f>F83+F138</f>
        <v>48753.00000000001</v>
      </c>
      <c r="G82" s="10" t="e">
        <f>G83+#REF!+#REF!+#REF!+#REF!+#REF!+G118+G125+G132</f>
        <v>#REF!</v>
      </c>
      <c r="H82" s="10" t="e">
        <f>H83+#REF!+#REF!+#REF!+#REF!+#REF!+H118+H125+H132</f>
        <v>#REF!</v>
      </c>
      <c r="I82" s="10" t="e">
        <f>I83+#REF!+#REF!+#REF!+#REF!+#REF!+I118+I125+I132</f>
        <v>#REF!</v>
      </c>
      <c r="J82" s="10" t="e">
        <f>J83+#REF!+#REF!+#REF!+#REF!+#REF!+J118+J125+J132</f>
        <v>#REF!</v>
      </c>
      <c r="K82" s="10" t="e">
        <f>K83+#REF!+#REF!+#REF!+#REF!+#REF!+K118+K125+K132</f>
        <v>#REF!</v>
      </c>
      <c r="L82" s="10" t="e">
        <f>L83+#REF!+#REF!+#REF!+#REF!+#REF!+L118+L125+L132</f>
        <v>#REF!</v>
      </c>
      <c r="M82" s="10" t="e">
        <f>M83+#REF!+#REF!+#REF!+#REF!+#REF!+M118+M125+M132</f>
        <v>#REF!</v>
      </c>
      <c r="N82" s="10" t="e">
        <f>N83+#REF!+#REF!+#REF!+#REF!+#REF!+N118+N125+N132</f>
        <v>#REF!</v>
      </c>
      <c r="O82" s="10" t="e">
        <f>O83+#REF!+#REF!+#REF!+#REF!+#REF!+O118+O125+O132</f>
        <v>#REF!</v>
      </c>
      <c r="P82" s="10" t="e">
        <f>P83+#REF!+#REF!+#REF!+#REF!+#REF!+P118+P125+P132</f>
        <v>#REF!</v>
      </c>
      <c r="Q82" s="10" t="e">
        <f>Q83+#REF!+#REF!+#REF!+#REF!+#REF!+Q118+Q125+Q132</f>
        <v>#REF!</v>
      </c>
      <c r="R82" s="10" t="e">
        <f>R83+#REF!+#REF!+#REF!+#REF!+#REF!+R118+R125+R132</f>
        <v>#REF!</v>
      </c>
      <c r="S82" s="10" t="e">
        <f>S83+#REF!+#REF!+#REF!+#REF!+#REF!+S118+S125+S132</f>
        <v>#REF!</v>
      </c>
      <c r="T82" s="10" t="e">
        <f>T83+#REF!+#REF!+#REF!+#REF!+#REF!+T118+T125+T132</f>
        <v>#REF!</v>
      </c>
      <c r="U82" s="10" t="e">
        <f>U83+#REF!+#REF!+#REF!+#REF!+#REF!+U118+U125+U132</f>
        <v>#REF!</v>
      </c>
      <c r="V82" s="10" t="e">
        <f>V83+#REF!+#REF!+#REF!+#REF!+#REF!+V118+V125+V132</f>
        <v>#REF!</v>
      </c>
    </row>
    <row r="83" spans="1:22" s="28" customFormat="1" ht="31.5" outlineLevel="3">
      <c r="A83" s="22" t="s">
        <v>157</v>
      </c>
      <c r="B83" s="12" t="s">
        <v>74</v>
      </c>
      <c r="C83" s="12" t="s">
        <v>158</v>
      </c>
      <c r="D83" s="12" t="s">
        <v>5</v>
      </c>
      <c r="E83" s="12"/>
      <c r="F83" s="13">
        <f>F84</f>
        <v>48525.00000000001</v>
      </c>
      <c r="G83" s="13">
        <f aca="true" t="shared" si="13" ref="G83:V83">G85</f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  <c r="M83" s="13">
        <f t="shared" si="13"/>
        <v>0</v>
      </c>
      <c r="N83" s="13">
        <f t="shared" si="13"/>
        <v>0</v>
      </c>
      <c r="O83" s="13">
        <f t="shared" si="13"/>
        <v>0</v>
      </c>
      <c r="P83" s="13">
        <f t="shared" si="13"/>
        <v>0</v>
      </c>
      <c r="Q83" s="13">
        <f t="shared" si="13"/>
        <v>0</v>
      </c>
      <c r="R83" s="13">
        <f t="shared" si="13"/>
        <v>0</v>
      </c>
      <c r="S83" s="13">
        <f t="shared" si="13"/>
        <v>0</v>
      </c>
      <c r="T83" s="13">
        <f t="shared" si="13"/>
        <v>0</v>
      </c>
      <c r="U83" s="13">
        <f t="shared" si="13"/>
        <v>0</v>
      </c>
      <c r="V83" s="13">
        <f t="shared" si="13"/>
        <v>0</v>
      </c>
    </row>
    <row r="84" spans="1:22" s="28" customFormat="1" ht="31.5" outlineLevel="3">
      <c r="A84" s="22" t="s">
        <v>162</v>
      </c>
      <c r="B84" s="12" t="s">
        <v>74</v>
      </c>
      <c r="C84" s="12" t="s">
        <v>159</v>
      </c>
      <c r="D84" s="12" t="s">
        <v>5</v>
      </c>
      <c r="E84" s="12"/>
      <c r="F84" s="13">
        <f>F85+F91+F98+F108+F103+F118+F125+F132+F105</f>
        <v>48525.00000000001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15.75" outlineLevel="4">
      <c r="A85" s="56" t="s">
        <v>34</v>
      </c>
      <c r="B85" s="19" t="s">
        <v>74</v>
      </c>
      <c r="C85" s="19" t="s">
        <v>302</v>
      </c>
      <c r="D85" s="19" t="s">
        <v>5</v>
      </c>
      <c r="E85" s="19"/>
      <c r="F85" s="20">
        <f>F86+F89</f>
        <v>1725</v>
      </c>
      <c r="G85" s="7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</row>
    <row r="86" spans="1:22" s="28" customFormat="1" ht="31.5" outlineLevel="5">
      <c r="A86" s="5" t="s">
        <v>100</v>
      </c>
      <c r="B86" s="6" t="s">
        <v>74</v>
      </c>
      <c r="C86" s="6" t="s">
        <v>302</v>
      </c>
      <c r="D86" s="6" t="s">
        <v>99</v>
      </c>
      <c r="E86" s="6"/>
      <c r="F86" s="7">
        <f>F87+F88</f>
        <v>1223.1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outlineLevel="5">
      <c r="A87" s="53" t="s">
        <v>96</v>
      </c>
      <c r="B87" s="54" t="s">
        <v>74</v>
      </c>
      <c r="C87" s="54" t="s">
        <v>302</v>
      </c>
      <c r="D87" s="54" t="s">
        <v>95</v>
      </c>
      <c r="E87" s="54"/>
      <c r="F87" s="55">
        <v>1222.3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31.5" outlineLevel="5">
      <c r="A88" s="53" t="s">
        <v>97</v>
      </c>
      <c r="B88" s="54" t="s">
        <v>74</v>
      </c>
      <c r="C88" s="54" t="s">
        <v>302</v>
      </c>
      <c r="D88" s="54" t="s">
        <v>98</v>
      </c>
      <c r="E88" s="54"/>
      <c r="F88" s="55">
        <v>0.8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31.5" outlineLevel="5">
      <c r="A89" s="5" t="s">
        <v>101</v>
      </c>
      <c r="B89" s="6" t="s">
        <v>74</v>
      </c>
      <c r="C89" s="6" t="s">
        <v>302</v>
      </c>
      <c r="D89" s="6" t="s">
        <v>102</v>
      </c>
      <c r="E89" s="6"/>
      <c r="F89" s="7">
        <f>F90</f>
        <v>501.9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31.5" outlineLevel="5">
      <c r="A90" s="53" t="s">
        <v>105</v>
      </c>
      <c r="B90" s="54" t="s">
        <v>74</v>
      </c>
      <c r="C90" s="54" t="s">
        <v>302</v>
      </c>
      <c r="D90" s="54" t="s">
        <v>106</v>
      </c>
      <c r="E90" s="54"/>
      <c r="F90" s="55">
        <v>501.9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47.25" outlineLevel="4">
      <c r="A91" s="57" t="s">
        <v>318</v>
      </c>
      <c r="B91" s="19" t="s">
        <v>74</v>
      </c>
      <c r="C91" s="19" t="s">
        <v>163</v>
      </c>
      <c r="D91" s="19" t="s">
        <v>5</v>
      </c>
      <c r="E91" s="19"/>
      <c r="F91" s="90">
        <f>F92+F95</f>
        <v>17871.11</v>
      </c>
      <c r="G91" s="7">
        <f aca="true" t="shared" si="15" ref="G91:V91">G92</f>
        <v>0</v>
      </c>
      <c r="H91" s="7">
        <f t="shared" si="15"/>
        <v>0</v>
      </c>
      <c r="I91" s="7">
        <f t="shared" si="15"/>
        <v>0</v>
      </c>
      <c r="J91" s="7">
        <f t="shared" si="15"/>
        <v>0</v>
      </c>
      <c r="K91" s="7">
        <f t="shared" si="15"/>
        <v>0</v>
      </c>
      <c r="L91" s="7">
        <f t="shared" si="15"/>
        <v>0</v>
      </c>
      <c r="M91" s="7">
        <f t="shared" si="15"/>
        <v>0</v>
      </c>
      <c r="N91" s="7">
        <f t="shared" si="15"/>
        <v>0</v>
      </c>
      <c r="O91" s="7">
        <f t="shared" si="15"/>
        <v>0</v>
      </c>
      <c r="P91" s="7">
        <f t="shared" si="15"/>
        <v>0</v>
      </c>
      <c r="Q91" s="7">
        <f t="shared" si="15"/>
        <v>0</v>
      </c>
      <c r="R91" s="7">
        <f t="shared" si="15"/>
        <v>0</v>
      </c>
      <c r="S91" s="7">
        <f t="shared" si="15"/>
        <v>0</v>
      </c>
      <c r="T91" s="7">
        <f t="shared" si="15"/>
        <v>0</v>
      </c>
      <c r="U91" s="7">
        <f t="shared" si="15"/>
        <v>0</v>
      </c>
      <c r="V91" s="7">
        <f t="shared" si="15"/>
        <v>0</v>
      </c>
    </row>
    <row r="92" spans="1:22" s="28" customFormat="1" ht="31.5" outlineLevel="5">
      <c r="A92" s="5" t="s">
        <v>100</v>
      </c>
      <c r="B92" s="6" t="s">
        <v>74</v>
      </c>
      <c r="C92" s="6" t="s">
        <v>163</v>
      </c>
      <c r="D92" s="6" t="s">
        <v>99</v>
      </c>
      <c r="E92" s="6"/>
      <c r="F92" s="91">
        <f>F93+F94</f>
        <v>17724.68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15.75" outlineLevel="5">
      <c r="A93" s="53" t="s">
        <v>96</v>
      </c>
      <c r="B93" s="54" t="s">
        <v>74</v>
      </c>
      <c r="C93" s="54" t="s">
        <v>163</v>
      </c>
      <c r="D93" s="54" t="s">
        <v>95</v>
      </c>
      <c r="E93" s="54"/>
      <c r="F93" s="92">
        <v>17722.68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97</v>
      </c>
      <c r="B94" s="54" t="s">
        <v>74</v>
      </c>
      <c r="C94" s="54" t="s">
        <v>163</v>
      </c>
      <c r="D94" s="54" t="s">
        <v>98</v>
      </c>
      <c r="E94" s="54"/>
      <c r="F94" s="55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" t="s">
        <v>101</v>
      </c>
      <c r="B95" s="6" t="s">
        <v>74</v>
      </c>
      <c r="C95" s="6" t="s">
        <v>163</v>
      </c>
      <c r="D95" s="6" t="s">
        <v>102</v>
      </c>
      <c r="E95" s="6"/>
      <c r="F95" s="7">
        <f>F96+F97</f>
        <v>146.43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31.5" outlineLevel="5">
      <c r="A96" s="53" t="s">
        <v>103</v>
      </c>
      <c r="B96" s="54" t="s">
        <v>74</v>
      </c>
      <c r="C96" s="54" t="s">
        <v>163</v>
      </c>
      <c r="D96" s="54" t="s">
        <v>104</v>
      </c>
      <c r="E96" s="54"/>
      <c r="F96" s="55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163</v>
      </c>
      <c r="D97" s="54" t="s">
        <v>106</v>
      </c>
      <c r="E97" s="54"/>
      <c r="F97" s="55">
        <v>146.43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48.75" customHeight="1" outlineLevel="4">
      <c r="A98" s="56" t="s">
        <v>169</v>
      </c>
      <c r="B98" s="19" t="s">
        <v>74</v>
      </c>
      <c r="C98" s="19" t="s">
        <v>170</v>
      </c>
      <c r="D98" s="19" t="s">
        <v>5</v>
      </c>
      <c r="E98" s="19"/>
      <c r="F98" s="20">
        <f>F99+F101</f>
        <v>200</v>
      </c>
      <c r="G98" s="7">
        <f aca="true" t="shared" si="16" ref="G98:V98">G99</f>
        <v>0</v>
      </c>
      <c r="H98" s="7">
        <f t="shared" si="16"/>
        <v>0</v>
      </c>
      <c r="I98" s="7">
        <f t="shared" si="16"/>
        <v>0</v>
      </c>
      <c r="J98" s="7">
        <f t="shared" si="16"/>
        <v>0</v>
      </c>
      <c r="K98" s="7">
        <f t="shared" si="16"/>
        <v>0</v>
      </c>
      <c r="L98" s="7">
        <f t="shared" si="16"/>
        <v>0</v>
      </c>
      <c r="M98" s="7">
        <f t="shared" si="16"/>
        <v>0</v>
      </c>
      <c r="N98" s="7">
        <f t="shared" si="16"/>
        <v>0</v>
      </c>
      <c r="O98" s="7">
        <f t="shared" si="16"/>
        <v>0</v>
      </c>
      <c r="P98" s="7">
        <f t="shared" si="16"/>
        <v>0</v>
      </c>
      <c r="Q98" s="7">
        <f t="shared" si="16"/>
        <v>0</v>
      </c>
      <c r="R98" s="7">
        <f t="shared" si="16"/>
        <v>0</v>
      </c>
      <c r="S98" s="7">
        <f t="shared" si="16"/>
        <v>0</v>
      </c>
      <c r="T98" s="7">
        <f t="shared" si="16"/>
        <v>0</v>
      </c>
      <c r="U98" s="7">
        <f t="shared" si="16"/>
        <v>0</v>
      </c>
      <c r="V98" s="7">
        <f t="shared" si="16"/>
        <v>0</v>
      </c>
    </row>
    <row r="99" spans="1:22" s="28" customFormat="1" ht="31.5" outlineLevel="5">
      <c r="A99" s="5" t="s">
        <v>101</v>
      </c>
      <c r="B99" s="6" t="s">
        <v>74</v>
      </c>
      <c r="C99" s="6" t="s">
        <v>170</v>
      </c>
      <c r="D99" s="6" t="s">
        <v>102</v>
      </c>
      <c r="E99" s="6"/>
      <c r="F99" s="7">
        <f>F100</f>
        <v>200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31.5" outlineLevel="5">
      <c r="A100" s="53" t="s">
        <v>105</v>
      </c>
      <c r="B100" s="54" t="s">
        <v>74</v>
      </c>
      <c r="C100" s="54" t="s">
        <v>170</v>
      </c>
      <c r="D100" s="54" t="s">
        <v>106</v>
      </c>
      <c r="E100" s="54"/>
      <c r="F100" s="55">
        <v>200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" t="s">
        <v>107</v>
      </c>
      <c r="B101" s="6" t="s">
        <v>74</v>
      </c>
      <c r="C101" s="6" t="s">
        <v>170</v>
      </c>
      <c r="D101" s="6" t="s">
        <v>108</v>
      </c>
      <c r="E101" s="6"/>
      <c r="F101" s="7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15.75" outlineLevel="5">
      <c r="A102" s="53" t="s">
        <v>110</v>
      </c>
      <c r="B102" s="54" t="s">
        <v>74</v>
      </c>
      <c r="C102" s="54" t="s">
        <v>170</v>
      </c>
      <c r="D102" s="54" t="s">
        <v>112</v>
      </c>
      <c r="E102" s="54"/>
      <c r="F102" s="55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15.75" customHeight="1" outlineLevel="4">
      <c r="A103" s="56" t="s">
        <v>171</v>
      </c>
      <c r="B103" s="19" t="s">
        <v>74</v>
      </c>
      <c r="C103" s="19" t="s">
        <v>172</v>
      </c>
      <c r="D103" s="19" t="s">
        <v>5</v>
      </c>
      <c r="E103" s="19"/>
      <c r="F103" s="20">
        <f>F104</f>
        <v>145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</row>
    <row r="104" spans="1:22" s="28" customFormat="1" ht="15.75" outlineLevel="5">
      <c r="A104" s="5" t="s">
        <v>120</v>
      </c>
      <c r="B104" s="6" t="s">
        <v>74</v>
      </c>
      <c r="C104" s="6" t="s">
        <v>172</v>
      </c>
      <c r="D104" s="6" t="s">
        <v>119</v>
      </c>
      <c r="E104" s="6"/>
      <c r="F104" s="7">
        <v>145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3.75" customHeight="1" outlineLevel="5">
      <c r="A105" s="56" t="s">
        <v>304</v>
      </c>
      <c r="B105" s="19" t="s">
        <v>74</v>
      </c>
      <c r="C105" s="19" t="s">
        <v>303</v>
      </c>
      <c r="D105" s="19" t="s">
        <v>5</v>
      </c>
      <c r="E105" s="19"/>
      <c r="F105" s="20">
        <f>F106</f>
        <v>3886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31.5" outlineLevel="5">
      <c r="A106" s="5" t="s">
        <v>101</v>
      </c>
      <c r="B106" s="6" t="s">
        <v>74</v>
      </c>
      <c r="C106" s="6" t="s">
        <v>303</v>
      </c>
      <c r="D106" s="6" t="s">
        <v>102</v>
      </c>
      <c r="E106" s="6"/>
      <c r="F106" s="7">
        <f>F107</f>
        <v>3886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8" customFormat="1" ht="31.5" outlineLevel="5">
      <c r="A107" s="53" t="s">
        <v>105</v>
      </c>
      <c r="B107" s="54" t="s">
        <v>74</v>
      </c>
      <c r="C107" s="54" t="s">
        <v>303</v>
      </c>
      <c r="D107" s="54" t="s">
        <v>106</v>
      </c>
      <c r="E107" s="54"/>
      <c r="F107" s="55">
        <v>3886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6">
      <c r="A108" s="56" t="s">
        <v>173</v>
      </c>
      <c r="B108" s="19" t="s">
        <v>74</v>
      </c>
      <c r="C108" s="19" t="s">
        <v>174</v>
      </c>
      <c r="D108" s="19" t="s">
        <v>5</v>
      </c>
      <c r="E108" s="19"/>
      <c r="F108" s="20">
        <f>F109+F112+F115</f>
        <v>22504.49</v>
      </c>
      <c r="G108" s="20">
        <f aca="true" t="shared" si="18" ref="G108:V108">G109</f>
        <v>0</v>
      </c>
      <c r="H108" s="20">
        <f t="shared" si="18"/>
        <v>0</v>
      </c>
      <c r="I108" s="20">
        <f t="shared" si="18"/>
        <v>0</v>
      </c>
      <c r="J108" s="20">
        <f t="shared" si="18"/>
        <v>0</v>
      </c>
      <c r="K108" s="20">
        <f t="shared" si="18"/>
        <v>0</v>
      </c>
      <c r="L108" s="20">
        <f t="shared" si="18"/>
        <v>0</v>
      </c>
      <c r="M108" s="20">
        <f t="shared" si="18"/>
        <v>0</v>
      </c>
      <c r="N108" s="20">
        <f t="shared" si="18"/>
        <v>0</v>
      </c>
      <c r="O108" s="20">
        <f t="shared" si="18"/>
        <v>0</v>
      </c>
      <c r="P108" s="20">
        <f t="shared" si="18"/>
        <v>0</v>
      </c>
      <c r="Q108" s="20">
        <f t="shared" si="18"/>
        <v>0</v>
      </c>
      <c r="R108" s="20">
        <f t="shared" si="18"/>
        <v>0</v>
      </c>
      <c r="S108" s="20">
        <f t="shared" si="18"/>
        <v>0</v>
      </c>
      <c r="T108" s="20">
        <f t="shared" si="18"/>
        <v>0</v>
      </c>
      <c r="U108" s="20">
        <f t="shared" si="18"/>
        <v>0</v>
      </c>
      <c r="V108" s="20">
        <f t="shared" si="18"/>
        <v>0</v>
      </c>
    </row>
    <row r="109" spans="1:22" s="28" customFormat="1" ht="15.75" outlineLevel="6">
      <c r="A109" s="5" t="s">
        <v>121</v>
      </c>
      <c r="B109" s="6" t="s">
        <v>74</v>
      </c>
      <c r="C109" s="6" t="s">
        <v>174</v>
      </c>
      <c r="D109" s="6" t="s">
        <v>122</v>
      </c>
      <c r="E109" s="6"/>
      <c r="F109" s="7">
        <f>F110+F111</f>
        <v>14011.79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15.75" outlineLevel="6">
      <c r="A110" s="53" t="s">
        <v>96</v>
      </c>
      <c r="B110" s="54" t="s">
        <v>74</v>
      </c>
      <c r="C110" s="54" t="s">
        <v>174</v>
      </c>
      <c r="D110" s="54" t="s">
        <v>123</v>
      </c>
      <c r="E110" s="54"/>
      <c r="F110" s="55">
        <v>14001.79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97</v>
      </c>
      <c r="B111" s="54" t="s">
        <v>74</v>
      </c>
      <c r="C111" s="54" t="s">
        <v>174</v>
      </c>
      <c r="D111" s="54" t="s">
        <v>124</v>
      </c>
      <c r="E111" s="54"/>
      <c r="F111" s="55">
        <v>10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" t="s">
        <v>101</v>
      </c>
      <c r="B112" s="6" t="s">
        <v>74</v>
      </c>
      <c r="C112" s="6" t="s">
        <v>174</v>
      </c>
      <c r="D112" s="6" t="s">
        <v>102</v>
      </c>
      <c r="E112" s="6"/>
      <c r="F112" s="7">
        <f>F113+F114</f>
        <v>8279.9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103</v>
      </c>
      <c r="B113" s="54" t="s">
        <v>74</v>
      </c>
      <c r="C113" s="54" t="s">
        <v>174</v>
      </c>
      <c r="D113" s="54" t="s">
        <v>104</v>
      </c>
      <c r="E113" s="54"/>
      <c r="F113" s="55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105</v>
      </c>
      <c r="B114" s="54" t="s">
        <v>74</v>
      </c>
      <c r="C114" s="54" t="s">
        <v>174</v>
      </c>
      <c r="D114" s="54" t="s">
        <v>106</v>
      </c>
      <c r="E114" s="54"/>
      <c r="F114" s="55">
        <v>8279.9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15.75" outlineLevel="6">
      <c r="A115" s="5" t="s">
        <v>107</v>
      </c>
      <c r="B115" s="6" t="s">
        <v>74</v>
      </c>
      <c r="C115" s="6" t="s">
        <v>174</v>
      </c>
      <c r="D115" s="6" t="s">
        <v>108</v>
      </c>
      <c r="E115" s="6"/>
      <c r="F115" s="7">
        <f>F116+F117</f>
        <v>212.8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53" t="s">
        <v>109</v>
      </c>
      <c r="B116" s="54" t="s">
        <v>74</v>
      </c>
      <c r="C116" s="54" t="s">
        <v>174</v>
      </c>
      <c r="D116" s="54" t="s">
        <v>111</v>
      </c>
      <c r="E116" s="54"/>
      <c r="F116" s="55">
        <v>169.6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110</v>
      </c>
      <c r="B117" s="54" t="s">
        <v>74</v>
      </c>
      <c r="C117" s="54" t="s">
        <v>174</v>
      </c>
      <c r="D117" s="54" t="s">
        <v>112</v>
      </c>
      <c r="E117" s="54"/>
      <c r="F117" s="55">
        <v>43.2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70" t="s">
        <v>176</v>
      </c>
      <c r="B118" s="19" t="s">
        <v>74</v>
      </c>
      <c r="C118" s="19" t="s">
        <v>175</v>
      </c>
      <c r="D118" s="19" t="s">
        <v>5</v>
      </c>
      <c r="E118" s="19"/>
      <c r="F118" s="20">
        <f>F119+F122</f>
        <v>1003.4</v>
      </c>
      <c r="G118" s="13">
        <f aca="true" t="shared" si="19" ref="G118:V118">G119</f>
        <v>0</v>
      </c>
      <c r="H118" s="13">
        <f t="shared" si="19"/>
        <v>0</v>
      </c>
      <c r="I118" s="13">
        <f t="shared" si="19"/>
        <v>0</v>
      </c>
      <c r="J118" s="13">
        <f t="shared" si="19"/>
        <v>0</v>
      </c>
      <c r="K118" s="13">
        <f t="shared" si="19"/>
        <v>0</v>
      </c>
      <c r="L118" s="13">
        <f t="shared" si="19"/>
        <v>0</v>
      </c>
      <c r="M118" s="13">
        <f t="shared" si="19"/>
        <v>0</v>
      </c>
      <c r="N118" s="13">
        <f t="shared" si="19"/>
        <v>0</v>
      </c>
      <c r="O118" s="13">
        <f t="shared" si="19"/>
        <v>0</v>
      </c>
      <c r="P118" s="13">
        <f t="shared" si="19"/>
        <v>0</v>
      </c>
      <c r="Q118" s="13">
        <f t="shared" si="19"/>
        <v>0</v>
      </c>
      <c r="R118" s="13">
        <f t="shared" si="19"/>
        <v>0</v>
      </c>
      <c r="S118" s="13">
        <f t="shared" si="19"/>
        <v>0</v>
      </c>
      <c r="T118" s="13">
        <f t="shared" si="19"/>
        <v>0</v>
      </c>
      <c r="U118" s="13">
        <f t="shared" si="19"/>
        <v>0</v>
      </c>
      <c r="V118" s="13">
        <f t="shared" si="19"/>
        <v>0</v>
      </c>
    </row>
    <row r="119" spans="1:22" s="28" customFormat="1" ht="31.5" outlineLevel="6">
      <c r="A119" s="5" t="s">
        <v>100</v>
      </c>
      <c r="B119" s="6" t="s">
        <v>74</v>
      </c>
      <c r="C119" s="6" t="s">
        <v>175</v>
      </c>
      <c r="D119" s="6" t="s">
        <v>99</v>
      </c>
      <c r="E119" s="6"/>
      <c r="F119" s="7">
        <f>F120+F121</f>
        <v>848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15.75" outlineLevel="6">
      <c r="A120" s="53" t="s">
        <v>96</v>
      </c>
      <c r="B120" s="54" t="s">
        <v>74</v>
      </c>
      <c r="C120" s="54" t="s">
        <v>175</v>
      </c>
      <c r="D120" s="54" t="s">
        <v>95</v>
      </c>
      <c r="E120" s="54"/>
      <c r="F120" s="55">
        <v>846.8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97</v>
      </c>
      <c r="B121" s="54" t="s">
        <v>74</v>
      </c>
      <c r="C121" s="54" t="s">
        <v>175</v>
      </c>
      <c r="D121" s="54" t="s">
        <v>98</v>
      </c>
      <c r="E121" s="54"/>
      <c r="F121" s="55">
        <v>1.2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5" t="s">
        <v>101</v>
      </c>
      <c r="B122" s="6" t="s">
        <v>74</v>
      </c>
      <c r="C122" s="6" t="s">
        <v>175</v>
      </c>
      <c r="D122" s="6" t="s">
        <v>102</v>
      </c>
      <c r="E122" s="6"/>
      <c r="F122" s="7">
        <f>F123+F124</f>
        <v>155.4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53" t="s">
        <v>103</v>
      </c>
      <c r="B123" s="54" t="s">
        <v>74</v>
      </c>
      <c r="C123" s="54" t="s">
        <v>175</v>
      </c>
      <c r="D123" s="54" t="s">
        <v>104</v>
      </c>
      <c r="E123" s="54"/>
      <c r="F123" s="5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31.5" outlineLevel="6">
      <c r="A124" s="53" t="s">
        <v>105</v>
      </c>
      <c r="B124" s="54" t="s">
        <v>74</v>
      </c>
      <c r="C124" s="54" t="s">
        <v>175</v>
      </c>
      <c r="D124" s="54" t="s">
        <v>106</v>
      </c>
      <c r="E124" s="54"/>
      <c r="F124" s="55">
        <v>155.4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70" t="s">
        <v>178</v>
      </c>
      <c r="B125" s="19" t="s">
        <v>74</v>
      </c>
      <c r="C125" s="19" t="s">
        <v>177</v>
      </c>
      <c r="D125" s="19" t="s">
        <v>5</v>
      </c>
      <c r="E125" s="19"/>
      <c r="F125" s="20">
        <f>F126+F129</f>
        <v>538</v>
      </c>
      <c r="G125" s="13">
        <f aca="true" t="shared" si="20" ref="G125:V125">G126</f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</row>
    <row r="126" spans="1:22" s="28" customFormat="1" ht="31.5" outlineLevel="6">
      <c r="A126" s="5" t="s">
        <v>100</v>
      </c>
      <c r="B126" s="6" t="s">
        <v>74</v>
      </c>
      <c r="C126" s="6" t="s">
        <v>177</v>
      </c>
      <c r="D126" s="6" t="s">
        <v>99</v>
      </c>
      <c r="E126" s="6"/>
      <c r="F126" s="7">
        <f>F127+F128</f>
        <v>456.9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15.75" outlineLevel="6">
      <c r="A127" s="53" t="s">
        <v>96</v>
      </c>
      <c r="B127" s="54" t="s">
        <v>74</v>
      </c>
      <c r="C127" s="54" t="s">
        <v>177</v>
      </c>
      <c r="D127" s="54" t="s">
        <v>95</v>
      </c>
      <c r="E127" s="54"/>
      <c r="F127" s="55">
        <v>456.5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97</v>
      </c>
      <c r="B128" s="54" t="s">
        <v>74</v>
      </c>
      <c r="C128" s="54" t="s">
        <v>177</v>
      </c>
      <c r="D128" s="54" t="s">
        <v>98</v>
      </c>
      <c r="E128" s="54"/>
      <c r="F128" s="55">
        <v>0.4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" t="s">
        <v>101</v>
      </c>
      <c r="B129" s="6" t="s">
        <v>74</v>
      </c>
      <c r="C129" s="6" t="s">
        <v>177</v>
      </c>
      <c r="D129" s="6" t="s">
        <v>102</v>
      </c>
      <c r="E129" s="6"/>
      <c r="F129" s="7">
        <f>F130+F131</f>
        <v>81.1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103</v>
      </c>
      <c r="B130" s="54" t="s">
        <v>74</v>
      </c>
      <c r="C130" s="54" t="s">
        <v>177</v>
      </c>
      <c r="D130" s="54" t="s">
        <v>104</v>
      </c>
      <c r="E130" s="54"/>
      <c r="F130" s="55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31.5" outlineLevel="6">
      <c r="A131" s="53" t="s">
        <v>105</v>
      </c>
      <c r="B131" s="54" t="s">
        <v>74</v>
      </c>
      <c r="C131" s="54" t="s">
        <v>177</v>
      </c>
      <c r="D131" s="54" t="s">
        <v>106</v>
      </c>
      <c r="E131" s="54"/>
      <c r="F131" s="55">
        <v>81.1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31.5" outlineLevel="6">
      <c r="A132" s="70" t="s">
        <v>179</v>
      </c>
      <c r="B132" s="19" t="s">
        <v>74</v>
      </c>
      <c r="C132" s="19" t="s">
        <v>180</v>
      </c>
      <c r="D132" s="19" t="s">
        <v>5</v>
      </c>
      <c r="E132" s="19"/>
      <c r="F132" s="20">
        <f>F133+F135</f>
        <v>652</v>
      </c>
      <c r="G132" s="13">
        <f aca="true" t="shared" si="21" ref="G132:V132">G133</f>
        <v>0</v>
      </c>
      <c r="H132" s="13">
        <f t="shared" si="21"/>
        <v>0</v>
      </c>
      <c r="I132" s="13">
        <f t="shared" si="21"/>
        <v>0</v>
      </c>
      <c r="J132" s="13">
        <f t="shared" si="21"/>
        <v>0</v>
      </c>
      <c r="K132" s="13">
        <f t="shared" si="21"/>
        <v>0</v>
      </c>
      <c r="L132" s="13">
        <f t="shared" si="21"/>
        <v>0</v>
      </c>
      <c r="M132" s="13">
        <f t="shared" si="21"/>
        <v>0</v>
      </c>
      <c r="N132" s="13">
        <f t="shared" si="21"/>
        <v>0</v>
      </c>
      <c r="O132" s="13">
        <f t="shared" si="21"/>
        <v>0</v>
      </c>
      <c r="P132" s="13">
        <f t="shared" si="21"/>
        <v>0</v>
      </c>
      <c r="Q132" s="13">
        <f t="shared" si="21"/>
        <v>0</v>
      </c>
      <c r="R132" s="13">
        <f t="shared" si="21"/>
        <v>0</v>
      </c>
      <c r="S132" s="13">
        <f t="shared" si="21"/>
        <v>0</v>
      </c>
      <c r="T132" s="13">
        <f t="shared" si="21"/>
        <v>0</v>
      </c>
      <c r="U132" s="13">
        <f t="shared" si="21"/>
        <v>0</v>
      </c>
      <c r="V132" s="13">
        <f t="shared" si="21"/>
        <v>0</v>
      </c>
    </row>
    <row r="133" spans="1:22" s="28" customFormat="1" ht="31.5" outlineLevel="6">
      <c r="A133" s="5" t="s">
        <v>100</v>
      </c>
      <c r="B133" s="6" t="s">
        <v>74</v>
      </c>
      <c r="C133" s="6" t="s">
        <v>180</v>
      </c>
      <c r="D133" s="6" t="s">
        <v>99</v>
      </c>
      <c r="E133" s="6"/>
      <c r="F133" s="7">
        <f>F134</f>
        <v>619.4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15.75" outlineLevel="6">
      <c r="A134" s="53" t="s">
        <v>96</v>
      </c>
      <c r="B134" s="54" t="s">
        <v>74</v>
      </c>
      <c r="C134" s="54" t="s">
        <v>180</v>
      </c>
      <c r="D134" s="54" t="s">
        <v>95</v>
      </c>
      <c r="E134" s="58"/>
      <c r="F134" s="55">
        <v>619.4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31.5" outlineLevel="6">
      <c r="A135" s="5" t="s">
        <v>101</v>
      </c>
      <c r="B135" s="6" t="s">
        <v>74</v>
      </c>
      <c r="C135" s="6" t="s">
        <v>180</v>
      </c>
      <c r="D135" s="6" t="s">
        <v>102</v>
      </c>
      <c r="E135" s="51"/>
      <c r="F135" s="7">
        <f>F136+F137</f>
        <v>32.6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31.5" outlineLevel="6">
      <c r="A136" s="53" t="s">
        <v>103</v>
      </c>
      <c r="B136" s="54" t="s">
        <v>74</v>
      </c>
      <c r="C136" s="54" t="s">
        <v>180</v>
      </c>
      <c r="D136" s="54" t="s">
        <v>104</v>
      </c>
      <c r="E136" s="58"/>
      <c r="F136" s="55">
        <v>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1.5" outlineLevel="6">
      <c r="A137" s="53" t="s">
        <v>105</v>
      </c>
      <c r="B137" s="54" t="s">
        <v>74</v>
      </c>
      <c r="C137" s="54" t="s">
        <v>180</v>
      </c>
      <c r="D137" s="54" t="s">
        <v>106</v>
      </c>
      <c r="E137" s="58"/>
      <c r="F137" s="55">
        <v>32.6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15.75" outlineLevel="6">
      <c r="A138" s="14" t="s">
        <v>181</v>
      </c>
      <c r="B138" s="12" t="s">
        <v>74</v>
      </c>
      <c r="C138" s="12" t="s">
        <v>6</v>
      </c>
      <c r="D138" s="12" t="s">
        <v>5</v>
      </c>
      <c r="E138" s="12"/>
      <c r="F138" s="13">
        <f>F146+F153+F139</f>
        <v>228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47.25" outlineLevel="6">
      <c r="A139" s="70" t="s">
        <v>310</v>
      </c>
      <c r="B139" s="68" t="s">
        <v>74</v>
      </c>
      <c r="C139" s="68" t="s">
        <v>307</v>
      </c>
      <c r="D139" s="68" t="s">
        <v>5</v>
      </c>
      <c r="E139" s="68"/>
      <c r="F139" s="69">
        <f>F140+F143</f>
        <v>88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3.75" customHeight="1" outlineLevel="6">
      <c r="A140" s="5" t="s">
        <v>308</v>
      </c>
      <c r="B140" s="6" t="s">
        <v>74</v>
      </c>
      <c r="C140" s="6" t="s">
        <v>305</v>
      </c>
      <c r="D140" s="6" t="s">
        <v>5</v>
      </c>
      <c r="E140" s="12"/>
      <c r="F140" s="7">
        <f>F141</f>
        <v>68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305</v>
      </c>
      <c r="D141" s="54" t="s">
        <v>102</v>
      </c>
      <c r="E141" s="12"/>
      <c r="F141" s="55">
        <f>F142</f>
        <v>68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305</v>
      </c>
      <c r="D142" s="54" t="s">
        <v>106</v>
      </c>
      <c r="E142" s="12"/>
      <c r="F142" s="55">
        <v>68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31.5" outlineLevel="6">
      <c r="A143" s="5" t="s">
        <v>309</v>
      </c>
      <c r="B143" s="6" t="s">
        <v>74</v>
      </c>
      <c r="C143" s="6" t="s">
        <v>306</v>
      </c>
      <c r="D143" s="6" t="s">
        <v>5</v>
      </c>
      <c r="E143" s="12"/>
      <c r="F143" s="7">
        <f>F144</f>
        <v>20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3" t="s">
        <v>101</v>
      </c>
      <c r="B144" s="54" t="s">
        <v>74</v>
      </c>
      <c r="C144" s="54" t="s">
        <v>306</v>
      </c>
      <c r="D144" s="54" t="s">
        <v>102</v>
      </c>
      <c r="E144" s="12"/>
      <c r="F144" s="55">
        <f>F145</f>
        <v>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105</v>
      </c>
      <c r="B145" s="54" t="s">
        <v>74</v>
      </c>
      <c r="C145" s="54" t="s">
        <v>306</v>
      </c>
      <c r="D145" s="54" t="s">
        <v>106</v>
      </c>
      <c r="E145" s="12"/>
      <c r="F145" s="55">
        <v>20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15.75" outlineLevel="6">
      <c r="A146" s="56" t="s">
        <v>186</v>
      </c>
      <c r="B146" s="19" t="s">
        <v>74</v>
      </c>
      <c r="C146" s="19" t="s">
        <v>49</v>
      </c>
      <c r="D146" s="19" t="s">
        <v>5</v>
      </c>
      <c r="E146" s="19"/>
      <c r="F146" s="20">
        <f>F147+F150</f>
        <v>40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183</v>
      </c>
      <c r="B147" s="6" t="s">
        <v>74</v>
      </c>
      <c r="C147" s="6" t="s">
        <v>182</v>
      </c>
      <c r="D147" s="6" t="s">
        <v>5</v>
      </c>
      <c r="E147" s="6"/>
      <c r="F147" s="7">
        <f>F148</f>
        <v>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182</v>
      </c>
      <c r="D148" s="54" t="s">
        <v>102</v>
      </c>
      <c r="E148" s="54"/>
      <c r="F148" s="55">
        <f>F149</f>
        <v>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182</v>
      </c>
      <c r="D149" s="54" t="s">
        <v>106</v>
      </c>
      <c r="E149" s="54"/>
      <c r="F149" s="55">
        <v>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" t="s">
        <v>184</v>
      </c>
      <c r="B150" s="6" t="s">
        <v>74</v>
      </c>
      <c r="C150" s="6" t="s">
        <v>185</v>
      </c>
      <c r="D150" s="6" t="s">
        <v>5</v>
      </c>
      <c r="E150" s="6"/>
      <c r="F150" s="7">
        <f>F151</f>
        <v>40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31.5" outlineLevel="6">
      <c r="A151" s="53" t="s">
        <v>101</v>
      </c>
      <c r="B151" s="54" t="s">
        <v>74</v>
      </c>
      <c r="C151" s="54" t="s">
        <v>185</v>
      </c>
      <c r="D151" s="54" t="s">
        <v>102</v>
      </c>
      <c r="E151" s="54"/>
      <c r="F151" s="55">
        <f>F152</f>
        <v>40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105</v>
      </c>
      <c r="B152" s="54" t="s">
        <v>74</v>
      </c>
      <c r="C152" s="54" t="s">
        <v>185</v>
      </c>
      <c r="D152" s="54" t="s">
        <v>106</v>
      </c>
      <c r="E152" s="54"/>
      <c r="F152" s="55">
        <v>40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6" t="s">
        <v>125</v>
      </c>
      <c r="B153" s="19" t="s">
        <v>74</v>
      </c>
      <c r="C153" s="19" t="s">
        <v>187</v>
      </c>
      <c r="D153" s="19" t="s">
        <v>5</v>
      </c>
      <c r="E153" s="19"/>
      <c r="F153" s="20">
        <f>F154</f>
        <v>100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47.25" outlineLevel="6">
      <c r="A154" s="5" t="s">
        <v>188</v>
      </c>
      <c r="B154" s="6" t="s">
        <v>74</v>
      </c>
      <c r="C154" s="6" t="s">
        <v>189</v>
      </c>
      <c r="D154" s="6" t="s">
        <v>5</v>
      </c>
      <c r="E154" s="6"/>
      <c r="F154" s="7">
        <f>F155</f>
        <v>100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101</v>
      </c>
      <c r="B155" s="54" t="s">
        <v>74</v>
      </c>
      <c r="C155" s="54" t="s">
        <v>189</v>
      </c>
      <c r="D155" s="54" t="s">
        <v>102</v>
      </c>
      <c r="E155" s="54"/>
      <c r="F155" s="55">
        <f>F156</f>
        <v>100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189</v>
      </c>
      <c r="D156" s="54" t="s">
        <v>106</v>
      </c>
      <c r="E156" s="54"/>
      <c r="F156" s="55">
        <v>100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71" t="s">
        <v>191</v>
      </c>
      <c r="B157" s="34" t="s">
        <v>192</v>
      </c>
      <c r="C157" s="34" t="s">
        <v>6</v>
      </c>
      <c r="D157" s="34" t="s">
        <v>5</v>
      </c>
      <c r="E157" s="49"/>
      <c r="F157" s="72">
        <f>F158</f>
        <v>1502.4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5" ht="15.75" outlineLevel="6">
      <c r="A158" s="73" t="s">
        <v>86</v>
      </c>
      <c r="B158" s="9" t="s">
        <v>87</v>
      </c>
      <c r="C158" s="9" t="s">
        <v>6</v>
      </c>
      <c r="D158" s="9" t="s">
        <v>5</v>
      </c>
      <c r="E158" s="74" t="s">
        <v>5</v>
      </c>
      <c r="F158" s="75">
        <f>F159</f>
        <v>1502.4</v>
      </c>
      <c r="G158" s="35" t="e">
        <f>#REF!</f>
        <v>#REF!</v>
      </c>
      <c r="H158" s="35" t="e">
        <f>#REF!</f>
        <v>#REF!</v>
      </c>
      <c r="I158" s="35" t="e">
        <f>#REF!</f>
        <v>#REF!</v>
      </c>
      <c r="J158" s="35" t="e">
        <f>#REF!</f>
        <v>#REF!</v>
      </c>
      <c r="K158" s="35" t="e">
        <f>#REF!</f>
        <v>#REF!</v>
      </c>
      <c r="L158" s="35" t="e">
        <f>#REF!</f>
        <v>#REF!</v>
      </c>
      <c r="M158" s="35" t="e">
        <f>#REF!</f>
        <v>#REF!</v>
      </c>
      <c r="N158" s="35" t="e">
        <f>#REF!</f>
        <v>#REF!</v>
      </c>
      <c r="O158" s="35" t="e">
        <f>#REF!</f>
        <v>#REF!</v>
      </c>
      <c r="P158" s="35" t="e">
        <f>#REF!</f>
        <v>#REF!</v>
      </c>
      <c r="Q158" s="35" t="e">
        <f>#REF!</f>
        <v>#REF!</v>
      </c>
      <c r="R158" s="35" t="e">
        <f>#REF!</f>
        <v>#REF!</v>
      </c>
      <c r="S158" s="35" t="e">
        <f>#REF!</f>
        <v>#REF!</v>
      </c>
      <c r="T158" s="35" t="e">
        <f>#REF!</f>
        <v>#REF!</v>
      </c>
      <c r="U158" s="35" t="e">
        <f>#REF!</f>
        <v>#REF!</v>
      </c>
      <c r="V158" s="40" t="e">
        <f>#REF!</f>
        <v>#REF!</v>
      </c>
      <c r="W158" s="52"/>
      <c r="X158" s="44"/>
      <c r="Y158" s="45"/>
    </row>
    <row r="159" spans="1:25" ht="31.5" outlineLevel="6">
      <c r="A159" s="22" t="s">
        <v>157</v>
      </c>
      <c r="B159" s="12" t="s">
        <v>87</v>
      </c>
      <c r="C159" s="12" t="s">
        <v>158</v>
      </c>
      <c r="D159" s="12" t="s">
        <v>5</v>
      </c>
      <c r="E159" s="50"/>
      <c r="F159" s="36">
        <f>F160</f>
        <v>1502.4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1"/>
      <c r="W159" s="46"/>
      <c r="X159" s="47"/>
      <c r="Y159" s="45"/>
    </row>
    <row r="160" spans="1:25" ht="31.5" outlineLevel="6">
      <c r="A160" s="22" t="s">
        <v>162</v>
      </c>
      <c r="B160" s="12" t="s">
        <v>87</v>
      </c>
      <c r="C160" s="12" t="s">
        <v>159</v>
      </c>
      <c r="D160" s="12" t="s">
        <v>5</v>
      </c>
      <c r="E160" s="50"/>
      <c r="F160" s="36">
        <f>F161</f>
        <v>1502.4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1"/>
      <c r="W160" s="46"/>
      <c r="X160" s="47"/>
      <c r="Y160" s="45"/>
    </row>
    <row r="161" spans="1:25" ht="31.5" outlineLevel="6">
      <c r="A161" s="59" t="s">
        <v>43</v>
      </c>
      <c r="B161" s="19" t="s">
        <v>87</v>
      </c>
      <c r="C161" s="19" t="s">
        <v>190</v>
      </c>
      <c r="D161" s="19" t="s">
        <v>5</v>
      </c>
      <c r="E161" s="60" t="s">
        <v>5</v>
      </c>
      <c r="F161" s="61">
        <f>F162</f>
        <v>1502.4</v>
      </c>
      <c r="G161" s="37">
        <f>G162</f>
        <v>1397.92</v>
      </c>
      <c r="H161" s="37">
        <f aca="true" t="shared" si="22" ref="H161:V161">H162</f>
        <v>0</v>
      </c>
      <c r="I161" s="37">
        <f t="shared" si="22"/>
        <v>0</v>
      </c>
      <c r="J161" s="37">
        <f t="shared" si="22"/>
        <v>0</v>
      </c>
      <c r="K161" s="37">
        <f t="shared" si="22"/>
        <v>0</v>
      </c>
      <c r="L161" s="37">
        <f t="shared" si="22"/>
        <v>0</v>
      </c>
      <c r="M161" s="37">
        <f t="shared" si="22"/>
        <v>0</v>
      </c>
      <c r="N161" s="37">
        <f t="shared" si="22"/>
        <v>0</v>
      </c>
      <c r="O161" s="37">
        <f t="shared" si="22"/>
        <v>0</v>
      </c>
      <c r="P161" s="37">
        <f t="shared" si="22"/>
        <v>0</v>
      </c>
      <c r="Q161" s="37">
        <f t="shared" si="22"/>
        <v>0</v>
      </c>
      <c r="R161" s="37">
        <f t="shared" si="22"/>
        <v>0</v>
      </c>
      <c r="S161" s="37">
        <f t="shared" si="22"/>
        <v>0</v>
      </c>
      <c r="T161" s="37">
        <f t="shared" si="22"/>
        <v>0</v>
      </c>
      <c r="U161" s="37">
        <f t="shared" si="22"/>
        <v>0</v>
      </c>
      <c r="V161" s="42">
        <f t="shared" si="22"/>
        <v>0</v>
      </c>
      <c r="W161" s="43"/>
      <c r="X161" s="44"/>
      <c r="Y161" s="45"/>
    </row>
    <row r="162" spans="1:25" ht="15.75" outlineLevel="6">
      <c r="A162" s="27" t="s">
        <v>126</v>
      </c>
      <c r="B162" s="6" t="s">
        <v>87</v>
      </c>
      <c r="C162" s="6" t="s">
        <v>190</v>
      </c>
      <c r="D162" s="6" t="s">
        <v>127</v>
      </c>
      <c r="E162" s="51" t="s">
        <v>19</v>
      </c>
      <c r="F162" s="37">
        <v>1502.4</v>
      </c>
      <c r="G162" s="37">
        <v>1397.92</v>
      </c>
      <c r="H162" s="3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9"/>
      <c r="W162" s="43"/>
      <c r="X162" s="48"/>
      <c r="Y162" s="45"/>
    </row>
    <row r="163" spans="1:22" s="28" customFormat="1" ht="32.25" customHeight="1" outlineLevel="6">
      <c r="A163" s="16" t="s">
        <v>62</v>
      </c>
      <c r="B163" s="17" t="s">
        <v>61</v>
      </c>
      <c r="C163" s="17" t="s">
        <v>6</v>
      </c>
      <c r="D163" s="17" t="s">
        <v>5</v>
      </c>
      <c r="E163" s="17"/>
      <c r="F163" s="18">
        <f aca="true" t="shared" si="23" ref="F163:F168">F164</f>
        <v>50</v>
      </c>
      <c r="G163" s="18">
        <f aca="true" t="shared" si="24" ref="G163:V163">G164</f>
        <v>0</v>
      </c>
      <c r="H163" s="18">
        <f t="shared" si="24"/>
        <v>0</v>
      </c>
      <c r="I163" s="18">
        <f t="shared" si="24"/>
        <v>0</v>
      </c>
      <c r="J163" s="18">
        <f t="shared" si="24"/>
        <v>0</v>
      </c>
      <c r="K163" s="18">
        <f t="shared" si="24"/>
        <v>0</v>
      </c>
      <c r="L163" s="18">
        <f t="shared" si="24"/>
        <v>0</v>
      </c>
      <c r="M163" s="18">
        <f t="shared" si="24"/>
        <v>0</v>
      </c>
      <c r="N163" s="18">
        <f t="shared" si="24"/>
        <v>0</v>
      </c>
      <c r="O163" s="18">
        <f t="shared" si="24"/>
        <v>0</v>
      </c>
      <c r="P163" s="18">
        <f t="shared" si="24"/>
        <v>0</v>
      </c>
      <c r="Q163" s="18">
        <f t="shared" si="24"/>
        <v>0</v>
      </c>
      <c r="R163" s="18">
        <f t="shared" si="24"/>
        <v>0</v>
      </c>
      <c r="S163" s="18">
        <f t="shared" si="24"/>
        <v>0</v>
      </c>
      <c r="T163" s="18">
        <f t="shared" si="24"/>
        <v>0</v>
      </c>
      <c r="U163" s="18">
        <f t="shared" si="24"/>
        <v>0</v>
      </c>
      <c r="V163" s="18">
        <f t="shared" si="24"/>
        <v>0</v>
      </c>
    </row>
    <row r="164" spans="1:22" s="28" customFormat="1" ht="48" customHeight="1" outlineLevel="3">
      <c r="A164" s="8" t="s">
        <v>35</v>
      </c>
      <c r="B164" s="9" t="s">
        <v>11</v>
      </c>
      <c r="C164" s="9" t="s">
        <v>6</v>
      </c>
      <c r="D164" s="9" t="s">
        <v>5</v>
      </c>
      <c r="E164" s="9"/>
      <c r="F164" s="10">
        <f t="shared" si="23"/>
        <v>50</v>
      </c>
      <c r="G164" s="10">
        <f aca="true" t="shared" si="25" ref="G164:V164">G166</f>
        <v>0</v>
      </c>
      <c r="H164" s="10">
        <f t="shared" si="25"/>
        <v>0</v>
      </c>
      <c r="I164" s="10">
        <f t="shared" si="25"/>
        <v>0</v>
      </c>
      <c r="J164" s="10">
        <f t="shared" si="25"/>
        <v>0</v>
      </c>
      <c r="K164" s="10">
        <f t="shared" si="25"/>
        <v>0</v>
      </c>
      <c r="L164" s="10">
        <f t="shared" si="25"/>
        <v>0</v>
      </c>
      <c r="M164" s="10">
        <f t="shared" si="25"/>
        <v>0</v>
      </c>
      <c r="N164" s="10">
        <f t="shared" si="25"/>
        <v>0</v>
      </c>
      <c r="O164" s="10">
        <f t="shared" si="25"/>
        <v>0</v>
      </c>
      <c r="P164" s="10">
        <f t="shared" si="25"/>
        <v>0</v>
      </c>
      <c r="Q164" s="10">
        <f t="shared" si="25"/>
        <v>0</v>
      </c>
      <c r="R164" s="10">
        <f t="shared" si="25"/>
        <v>0</v>
      </c>
      <c r="S164" s="10">
        <f t="shared" si="25"/>
        <v>0</v>
      </c>
      <c r="T164" s="10">
        <f t="shared" si="25"/>
        <v>0</v>
      </c>
      <c r="U164" s="10">
        <f t="shared" si="25"/>
        <v>0</v>
      </c>
      <c r="V164" s="10">
        <f t="shared" si="25"/>
        <v>0</v>
      </c>
    </row>
    <row r="165" spans="1:22" s="28" customFormat="1" ht="34.5" customHeight="1" outlineLevel="3">
      <c r="A165" s="22" t="s">
        <v>157</v>
      </c>
      <c r="B165" s="9" t="s">
        <v>11</v>
      </c>
      <c r="C165" s="9" t="s">
        <v>158</v>
      </c>
      <c r="D165" s="9" t="s">
        <v>5</v>
      </c>
      <c r="E165" s="9"/>
      <c r="F165" s="10">
        <f t="shared" si="23"/>
        <v>50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28" customFormat="1" ht="30.75" customHeight="1" outlineLevel="3">
      <c r="A166" s="22" t="s">
        <v>162</v>
      </c>
      <c r="B166" s="12" t="s">
        <v>11</v>
      </c>
      <c r="C166" s="12" t="s">
        <v>159</v>
      </c>
      <c r="D166" s="12" t="s">
        <v>5</v>
      </c>
      <c r="E166" s="12"/>
      <c r="F166" s="13">
        <f t="shared" si="23"/>
        <v>50</v>
      </c>
      <c r="G166" s="13">
        <f aca="true" t="shared" si="26" ref="G166:V167">G167</f>
        <v>0</v>
      </c>
      <c r="H166" s="13">
        <f t="shared" si="26"/>
        <v>0</v>
      </c>
      <c r="I166" s="13">
        <f t="shared" si="26"/>
        <v>0</v>
      </c>
      <c r="J166" s="13">
        <f t="shared" si="26"/>
        <v>0</v>
      </c>
      <c r="K166" s="13">
        <f t="shared" si="26"/>
        <v>0</v>
      </c>
      <c r="L166" s="13">
        <f t="shared" si="26"/>
        <v>0</v>
      </c>
      <c r="M166" s="13">
        <f t="shared" si="26"/>
        <v>0</v>
      </c>
      <c r="N166" s="13">
        <f t="shared" si="26"/>
        <v>0</v>
      </c>
      <c r="O166" s="13">
        <f t="shared" si="26"/>
        <v>0</v>
      </c>
      <c r="P166" s="13">
        <f t="shared" si="26"/>
        <v>0</v>
      </c>
      <c r="Q166" s="13">
        <f t="shared" si="26"/>
        <v>0</v>
      </c>
      <c r="R166" s="13">
        <f t="shared" si="26"/>
        <v>0</v>
      </c>
      <c r="S166" s="13">
        <f t="shared" si="26"/>
        <v>0</v>
      </c>
      <c r="T166" s="13">
        <f t="shared" si="26"/>
        <v>0</v>
      </c>
      <c r="U166" s="13">
        <f t="shared" si="26"/>
        <v>0</v>
      </c>
      <c r="V166" s="13">
        <f t="shared" si="26"/>
        <v>0</v>
      </c>
    </row>
    <row r="167" spans="1:22" s="28" customFormat="1" ht="32.25" customHeight="1" outlineLevel="4">
      <c r="A167" s="56" t="s">
        <v>193</v>
      </c>
      <c r="B167" s="19" t="s">
        <v>11</v>
      </c>
      <c r="C167" s="19" t="s">
        <v>194</v>
      </c>
      <c r="D167" s="19" t="s">
        <v>5</v>
      </c>
      <c r="E167" s="19"/>
      <c r="F167" s="20">
        <f t="shared" si="23"/>
        <v>50</v>
      </c>
      <c r="G167" s="7">
        <f t="shared" si="26"/>
        <v>0</v>
      </c>
      <c r="H167" s="7">
        <f t="shared" si="26"/>
        <v>0</v>
      </c>
      <c r="I167" s="7">
        <f t="shared" si="26"/>
        <v>0</v>
      </c>
      <c r="J167" s="7">
        <f t="shared" si="26"/>
        <v>0</v>
      </c>
      <c r="K167" s="7">
        <f t="shared" si="26"/>
        <v>0</v>
      </c>
      <c r="L167" s="7">
        <f t="shared" si="26"/>
        <v>0</v>
      </c>
      <c r="M167" s="7">
        <f t="shared" si="26"/>
        <v>0</v>
      </c>
      <c r="N167" s="7">
        <f t="shared" si="26"/>
        <v>0</v>
      </c>
      <c r="O167" s="7">
        <f t="shared" si="26"/>
        <v>0</v>
      </c>
      <c r="P167" s="7">
        <f t="shared" si="26"/>
        <v>0</v>
      </c>
      <c r="Q167" s="7">
        <f t="shared" si="26"/>
        <v>0</v>
      </c>
      <c r="R167" s="7">
        <f t="shared" si="26"/>
        <v>0</v>
      </c>
      <c r="S167" s="7">
        <f t="shared" si="26"/>
        <v>0</v>
      </c>
      <c r="T167" s="7">
        <f t="shared" si="26"/>
        <v>0</v>
      </c>
      <c r="U167" s="7">
        <f t="shared" si="26"/>
        <v>0</v>
      </c>
      <c r="V167" s="7">
        <f t="shared" si="26"/>
        <v>0</v>
      </c>
    </row>
    <row r="168" spans="1:22" s="28" customFormat="1" ht="31.5" outlineLevel="5">
      <c r="A168" s="5" t="s">
        <v>101</v>
      </c>
      <c r="B168" s="6" t="s">
        <v>11</v>
      </c>
      <c r="C168" s="6" t="s">
        <v>194</v>
      </c>
      <c r="D168" s="6" t="s">
        <v>102</v>
      </c>
      <c r="E168" s="6"/>
      <c r="F168" s="7">
        <f t="shared" si="23"/>
        <v>50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28" customFormat="1" ht="31.5" outlineLevel="5">
      <c r="A169" s="53" t="s">
        <v>105</v>
      </c>
      <c r="B169" s="54" t="s">
        <v>11</v>
      </c>
      <c r="C169" s="54" t="s">
        <v>194</v>
      </c>
      <c r="D169" s="54" t="s">
        <v>106</v>
      </c>
      <c r="E169" s="54"/>
      <c r="F169" s="55">
        <v>50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28" customFormat="1" ht="18.75" outlineLevel="6">
      <c r="A170" s="16" t="s">
        <v>60</v>
      </c>
      <c r="B170" s="17" t="s">
        <v>59</v>
      </c>
      <c r="C170" s="17" t="s">
        <v>6</v>
      </c>
      <c r="D170" s="17" t="s">
        <v>5</v>
      </c>
      <c r="E170" s="17"/>
      <c r="F170" s="87">
        <f>F177+F194+F171</f>
        <v>13215.109999999999</v>
      </c>
      <c r="G170" s="18" t="e">
        <f aca="true" t="shared" si="27" ref="G170:V170">G177+G194</f>
        <v>#REF!</v>
      </c>
      <c r="H170" s="18" t="e">
        <f t="shared" si="27"/>
        <v>#REF!</v>
      </c>
      <c r="I170" s="18" t="e">
        <f t="shared" si="27"/>
        <v>#REF!</v>
      </c>
      <c r="J170" s="18" t="e">
        <f t="shared" si="27"/>
        <v>#REF!</v>
      </c>
      <c r="K170" s="18" t="e">
        <f t="shared" si="27"/>
        <v>#REF!</v>
      </c>
      <c r="L170" s="18" t="e">
        <f t="shared" si="27"/>
        <v>#REF!</v>
      </c>
      <c r="M170" s="18" t="e">
        <f t="shared" si="27"/>
        <v>#REF!</v>
      </c>
      <c r="N170" s="18" t="e">
        <f t="shared" si="27"/>
        <v>#REF!</v>
      </c>
      <c r="O170" s="18" t="e">
        <f t="shared" si="27"/>
        <v>#REF!</v>
      </c>
      <c r="P170" s="18" t="e">
        <f t="shared" si="27"/>
        <v>#REF!</v>
      </c>
      <c r="Q170" s="18" t="e">
        <f t="shared" si="27"/>
        <v>#REF!</v>
      </c>
      <c r="R170" s="18" t="e">
        <f t="shared" si="27"/>
        <v>#REF!</v>
      </c>
      <c r="S170" s="18" t="e">
        <f t="shared" si="27"/>
        <v>#REF!</v>
      </c>
      <c r="T170" s="18" t="e">
        <f t="shared" si="27"/>
        <v>#REF!</v>
      </c>
      <c r="U170" s="18" t="e">
        <f t="shared" si="27"/>
        <v>#REF!</v>
      </c>
      <c r="V170" s="18" t="e">
        <f t="shared" si="27"/>
        <v>#REF!</v>
      </c>
    </row>
    <row r="171" spans="1:22" s="28" customFormat="1" ht="18.75" outlineLevel="6">
      <c r="A171" s="76" t="s">
        <v>338</v>
      </c>
      <c r="B171" s="9" t="s">
        <v>340</v>
      </c>
      <c r="C171" s="9" t="s">
        <v>6</v>
      </c>
      <c r="D171" s="9" t="s">
        <v>5</v>
      </c>
      <c r="E171" s="9"/>
      <c r="F171" s="88">
        <f>F172</f>
        <v>400.96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28" customFormat="1" ht="31.5" outlineLevel="6">
      <c r="A172" s="22" t="s">
        <v>157</v>
      </c>
      <c r="B172" s="9" t="s">
        <v>340</v>
      </c>
      <c r="C172" s="9" t="s">
        <v>158</v>
      </c>
      <c r="D172" s="9" t="s">
        <v>5</v>
      </c>
      <c r="E172" s="9"/>
      <c r="F172" s="88">
        <f>F173</f>
        <v>400.96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28" customFormat="1" ht="31.5" outlineLevel="6">
      <c r="A173" s="22" t="s">
        <v>162</v>
      </c>
      <c r="B173" s="9" t="s">
        <v>340</v>
      </c>
      <c r="C173" s="9" t="s">
        <v>159</v>
      </c>
      <c r="D173" s="9" t="s">
        <v>5</v>
      </c>
      <c r="E173" s="9"/>
      <c r="F173" s="88">
        <f>F174</f>
        <v>400.96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28" customFormat="1" ht="47.25" outlineLevel="6">
      <c r="A174" s="70" t="s">
        <v>339</v>
      </c>
      <c r="B174" s="19" t="s">
        <v>340</v>
      </c>
      <c r="C174" s="19" t="s">
        <v>341</v>
      </c>
      <c r="D174" s="19" t="s">
        <v>5</v>
      </c>
      <c r="E174" s="19"/>
      <c r="F174" s="90">
        <f>F175</f>
        <v>400.96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28" customFormat="1" ht="31.5" outlineLevel="6">
      <c r="A175" s="5" t="s">
        <v>101</v>
      </c>
      <c r="B175" s="6" t="s">
        <v>340</v>
      </c>
      <c r="C175" s="6" t="s">
        <v>341</v>
      </c>
      <c r="D175" s="6" t="s">
        <v>102</v>
      </c>
      <c r="E175" s="6"/>
      <c r="F175" s="91">
        <f>F176</f>
        <v>400.96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28" customFormat="1" ht="31.5" outlineLevel="6">
      <c r="A176" s="53" t="s">
        <v>105</v>
      </c>
      <c r="B176" s="54" t="s">
        <v>340</v>
      </c>
      <c r="C176" s="54" t="s">
        <v>341</v>
      </c>
      <c r="D176" s="54" t="s">
        <v>106</v>
      </c>
      <c r="E176" s="54"/>
      <c r="F176" s="92">
        <v>400.96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8" customFormat="1" ht="15.75" outlineLevel="6">
      <c r="A177" s="22" t="s">
        <v>66</v>
      </c>
      <c r="B177" s="9" t="s">
        <v>65</v>
      </c>
      <c r="C177" s="9" t="s">
        <v>6</v>
      </c>
      <c r="D177" s="9" t="s">
        <v>5</v>
      </c>
      <c r="E177" s="9"/>
      <c r="F177" s="88">
        <f>F178+F190</f>
        <v>11700</v>
      </c>
      <c r="G177" s="10">
        <f aca="true" t="shared" si="28" ref="G177:V178">G178</f>
        <v>0</v>
      </c>
      <c r="H177" s="10">
        <f t="shared" si="28"/>
        <v>0</v>
      </c>
      <c r="I177" s="10">
        <f t="shared" si="28"/>
        <v>0</v>
      </c>
      <c r="J177" s="10">
        <f t="shared" si="28"/>
        <v>0</v>
      </c>
      <c r="K177" s="10">
        <f t="shared" si="28"/>
        <v>0</v>
      </c>
      <c r="L177" s="10">
        <f t="shared" si="28"/>
        <v>0</v>
      </c>
      <c r="M177" s="10">
        <f t="shared" si="28"/>
        <v>0</v>
      </c>
      <c r="N177" s="10">
        <f t="shared" si="28"/>
        <v>0</v>
      </c>
      <c r="O177" s="10">
        <f t="shared" si="28"/>
        <v>0</v>
      </c>
      <c r="P177" s="10">
        <f t="shared" si="28"/>
        <v>0</v>
      </c>
      <c r="Q177" s="10">
        <f t="shared" si="28"/>
        <v>0</v>
      </c>
      <c r="R177" s="10">
        <f t="shared" si="28"/>
        <v>0</v>
      </c>
      <c r="S177" s="10">
        <f t="shared" si="28"/>
        <v>0</v>
      </c>
      <c r="T177" s="10">
        <f t="shared" si="28"/>
        <v>0</v>
      </c>
      <c r="U177" s="10">
        <f t="shared" si="28"/>
        <v>0</v>
      </c>
      <c r="V177" s="10">
        <f t="shared" si="28"/>
        <v>0</v>
      </c>
    </row>
    <row r="178" spans="1:22" s="28" customFormat="1" ht="47.25" outlineLevel="6">
      <c r="A178" s="8" t="s">
        <v>128</v>
      </c>
      <c r="B178" s="12" t="s">
        <v>65</v>
      </c>
      <c r="C178" s="12" t="s">
        <v>195</v>
      </c>
      <c r="D178" s="12" t="s">
        <v>5</v>
      </c>
      <c r="E178" s="12"/>
      <c r="F178" s="94">
        <f>F179+F187+F182+F185</f>
        <v>11700</v>
      </c>
      <c r="G178" s="13">
        <f t="shared" si="28"/>
        <v>0</v>
      </c>
      <c r="H178" s="13">
        <f t="shared" si="28"/>
        <v>0</v>
      </c>
      <c r="I178" s="13">
        <f t="shared" si="28"/>
        <v>0</v>
      </c>
      <c r="J178" s="13">
        <f t="shared" si="28"/>
        <v>0</v>
      </c>
      <c r="K178" s="13">
        <f t="shared" si="28"/>
        <v>0</v>
      </c>
      <c r="L178" s="13">
        <f t="shared" si="28"/>
        <v>0</v>
      </c>
      <c r="M178" s="13">
        <f t="shared" si="28"/>
        <v>0</v>
      </c>
      <c r="N178" s="13">
        <f t="shared" si="28"/>
        <v>0</v>
      </c>
      <c r="O178" s="13">
        <f t="shared" si="28"/>
        <v>0</v>
      </c>
      <c r="P178" s="13">
        <f t="shared" si="28"/>
        <v>0</v>
      </c>
      <c r="Q178" s="13">
        <f t="shared" si="28"/>
        <v>0</v>
      </c>
      <c r="R178" s="13">
        <f t="shared" si="28"/>
        <v>0</v>
      </c>
      <c r="S178" s="13">
        <f t="shared" si="28"/>
        <v>0</v>
      </c>
      <c r="T178" s="13">
        <f t="shared" si="28"/>
        <v>0</v>
      </c>
      <c r="U178" s="13">
        <f t="shared" si="28"/>
        <v>0</v>
      </c>
      <c r="V178" s="13">
        <f t="shared" si="28"/>
        <v>0</v>
      </c>
    </row>
    <row r="179" spans="1:22" s="28" customFormat="1" ht="51.75" customHeight="1" outlineLevel="6">
      <c r="A179" s="56" t="s">
        <v>196</v>
      </c>
      <c r="B179" s="19" t="s">
        <v>65</v>
      </c>
      <c r="C179" s="19" t="s">
        <v>197</v>
      </c>
      <c r="D179" s="19" t="s">
        <v>5</v>
      </c>
      <c r="E179" s="19"/>
      <c r="F179" s="90">
        <f>F180</f>
        <v>2892.92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31.5" outlineLevel="6">
      <c r="A180" s="5" t="s">
        <v>101</v>
      </c>
      <c r="B180" s="6" t="s">
        <v>65</v>
      </c>
      <c r="C180" s="6" t="s">
        <v>197</v>
      </c>
      <c r="D180" s="6" t="s">
        <v>102</v>
      </c>
      <c r="E180" s="6"/>
      <c r="F180" s="91">
        <f>F181</f>
        <v>2892.92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31.5" outlineLevel="6">
      <c r="A181" s="53" t="s">
        <v>105</v>
      </c>
      <c r="B181" s="54" t="s">
        <v>65</v>
      </c>
      <c r="C181" s="54" t="s">
        <v>197</v>
      </c>
      <c r="D181" s="54" t="s">
        <v>106</v>
      </c>
      <c r="E181" s="54"/>
      <c r="F181" s="92">
        <v>2892.92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49.5" customHeight="1" outlineLevel="6">
      <c r="A182" s="56" t="s">
        <v>355</v>
      </c>
      <c r="B182" s="19" t="s">
        <v>65</v>
      </c>
      <c r="C182" s="19" t="s">
        <v>353</v>
      </c>
      <c r="D182" s="19" t="s">
        <v>5</v>
      </c>
      <c r="E182" s="19"/>
      <c r="F182" s="90">
        <f>F183</f>
        <v>3091.2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31.5" outlineLevel="6">
      <c r="A183" s="5" t="s">
        <v>101</v>
      </c>
      <c r="B183" s="6" t="s">
        <v>65</v>
      </c>
      <c r="C183" s="6" t="s">
        <v>353</v>
      </c>
      <c r="D183" s="6" t="s">
        <v>102</v>
      </c>
      <c r="E183" s="6"/>
      <c r="F183" s="91">
        <f>F184</f>
        <v>3091.2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28" customFormat="1" ht="31.5" outlineLevel="6">
      <c r="A184" s="53" t="s">
        <v>105</v>
      </c>
      <c r="B184" s="54" t="s">
        <v>65</v>
      </c>
      <c r="C184" s="54" t="s">
        <v>353</v>
      </c>
      <c r="D184" s="54" t="s">
        <v>106</v>
      </c>
      <c r="E184" s="54"/>
      <c r="F184" s="92">
        <v>3091.2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63" outlineLevel="6">
      <c r="A185" s="56" t="s">
        <v>356</v>
      </c>
      <c r="B185" s="19" t="s">
        <v>65</v>
      </c>
      <c r="C185" s="19" t="s">
        <v>354</v>
      </c>
      <c r="D185" s="19" t="s">
        <v>5</v>
      </c>
      <c r="E185" s="19"/>
      <c r="F185" s="90">
        <f>F186</f>
        <v>5715.88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6">
      <c r="A186" s="53" t="s">
        <v>133</v>
      </c>
      <c r="B186" s="54" t="s">
        <v>65</v>
      </c>
      <c r="C186" s="54" t="s">
        <v>354</v>
      </c>
      <c r="D186" s="54" t="s">
        <v>132</v>
      </c>
      <c r="E186" s="54"/>
      <c r="F186" s="92">
        <v>5715.88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31.5" outlineLevel="6">
      <c r="A187" s="93" t="s">
        <v>323</v>
      </c>
      <c r="B187" s="19" t="s">
        <v>65</v>
      </c>
      <c r="C187" s="19" t="s">
        <v>324</v>
      </c>
      <c r="D187" s="19" t="s">
        <v>5</v>
      </c>
      <c r="E187" s="19"/>
      <c r="F187" s="90">
        <f>F188</f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6">
      <c r="A188" s="5" t="s">
        <v>101</v>
      </c>
      <c r="B188" s="6" t="s">
        <v>65</v>
      </c>
      <c r="C188" s="6" t="s">
        <v>324</v>
      </c>
      <c r="D188" s="6" t="s">
        <v>102</v>
      </c>
      <c r="E188" s="6"/>
      <c r="F188" s="91">
        <f>F189</f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6">
      <c r="A189" s="53" t="s">
        <v>105</v>
      </c>
      <c r="B189" s="54" t="s">
        <v>65</v>
      </c>
      <c r="C189" s="54" t="s">
        <v>324</v>
      </c>
      <c r="D189" s="54" t="s">
        <v>106</v>
      </c>
      <c r="E189" s="54"/>
      <c r="F189" s="92"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31.5" outlineLevel="6">
      <c r="A190" s="8" t="s">
        <v>131</v>
      </c>
      <c r="B190" s="9" t="s">
        <v>65</v>
      </c>
      <c r="C190" s="9" t="s">
        <v>205</v>
      </c>
      <c r="D190" s="9" t="s">
        <v>5</v>
      </c>
      <c r="E190" s="9"/>
      <c r="F190" s="88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78.75" outlineLevel="6">
      <c r="A191" s="93" t="s">
        <v>325</v>
      </c>
      <c r="B191" s="19" t="s">
        <v>65</v>
      </c>
      <c r="C191" s="19" t="s">
        <v>326</v>
      </c>
      <c r="D191" s="19" t="s">
        <v>5</v>
      </c>
      <c r="E191" s="19"/>
      <c r="F191" s="90">
        <f>F192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6">
      <c r="A192" s="5" t="s">
        <v>101</v>
      </c>
      <c r="B192" s="6" t="s">
        <v>65</v>
      </c>
      <c r="C192" s="6" t="s">
        <v>326</v>
      </c>
      <c r="D192" s="6" t="s">
        <v>102</v>
      </c>
      <c r="E192" s="6"/>
      <c r="F192" s="91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6">
      <c r="A193" s="53" t="s">
        <v>105</v>
      </c>
      <c r="B193" s="54" t="s">
        <v>65</v>
      </c>
      <c r="C193" s="54" t="s">
        <v>326</v>
      </c>
      <c r="D193" s="54" t="s">
        <v>106</v>
      </c>
      <c r="E193" s="54"/>
      <c r="F193" s="92"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15.75" outlineLevel="3">
      <c r="A194" s="8" t="s">
        <v>36</v>
      </c>
      <c r="B194" s="9" t="s">
        <v>12</v>
      </c>
      <c r="C194" s="9" t="s">
        <v>6</v>
      </c>
      <c r="D194" s="9" t="s">
        <v>5</v>
      </c>
      <c r="E194" s="9"/>
      <c r="F194" s="88">
        <f>F195+F200</f>
        <v>1114.15</v>
      </c>
      <c r="G194" s="10" t="e">
        <f>G197+#REF!+G200+#REF!</f>
        <v>#REF!</v>
      </c>
      <c r="H194" s="10" t="e">
        <f>H197+#REF!+H200+#REF!</f>
        <v>#REF!</v>
      </c>
      <c r="I194" s="10" t="e">
        <f>I197+#REF!+I200+#REF!</f>
        <v>#REF!</v>
      </c>
      <c r="J194" s="10" t="e">
        <f>J197+#REF!+J200+#REF!</f>
        <v>#REF!</v>
      </c>
      <c r="K194" s="10" t="e">
        <f>K197+#REF!+K200+#REF!</f>
        <v>#REF!</v>
      </c>
      <c r="L194" s="10" t="e">
        <f>L197+#REF!+L200+#REF!</f>
        <v>#REF!</v>
      </c>
      <c r="M194" s="10" t="e">
        <f>M197+#REF!+M200+#REF!</f>
        <v>#REF!</v>
      </c>
      <c r="N194" s="10" t="e">
        <f>N197+#REF!+N200+#REF!</f>
        <v>#REF!</v>
      </c>
      <c r="O194" s="10" t="e">
        <f>O197+#REF!+O200+#REF!</f>
        <v>#REF!</v>
      </c>
      <c r="P194" s="10" t="e">
        <f>P197+#REF!+P200+#REF!</f>
        <v>#REF!</v>
      </c>
      <c r="Q194" s="10" t="e">
        <f>Q197+#REF!+Q200+#REF!</f>
        <v>#REF!</v>
      </c>
      <c r="R194" s="10" t="e">
        <f>R197+#REF!+R200+#REF!</f>
        <v>#REF!</v>
      </c>
      <c r="S194" s="10" t="e">
        <f>S197+#REF!+S200+#REF!</f>
        <v>#REF!</v>
      </c>
      <c r="T194" s="10" t="e">
        <f>T197+#REF!+T200+#REF!</f>
        <v>#REF!</v>
      </c>
      <c r="U194" s="10" t="e">
        <f>U197+#REF!+U200+#REF!</f>
        <v>#REF!</v>
      </c>
      <c r="V194" s="10" t="e">
        <f>V197+#REF!+V200+#REF!</f>
        <v>#REF!</v>
      </c>
    </row>
    <row r="195" spans="1:22" s="28" customFormat="1" ht="31.5" outlineLevel="3">
      <c r="A195" s="22" t="s">
        <v>157</v>
      </c>
      <c r="B195" s="9" t="s">
        <v>12</v>
      </c>
      <c r="C195" s="9" t="s">
        <v>158</v>
      </c>
      <c r="D195" s="9" t="s">
        <v>5</v>
      </c>
      <c r="E195" s="9"/>
      <c r="F195" s="88">
        <f>F196</f>
        <v>593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28" customFormat="1" ht="31.5" outlineLevel="3">
      <c r="A196" s="22" t="s">
        <v>162</v>
      </c>
      <c r="B196" s="9" t="s">
        <v>12</v>
      </c>
      <c r="C196" s="9" t="s">
        <v>159</v>
      </c>
      <c r="D196" s="9" t="s">
        <v>5</v>
      </c>
      <c r="E196" s="9"/>
      <c r="F196" s="88">
        <f>F197</f>
        <v>593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28" customFormat="1" ht="33" customHeight="1" outlineLevel="4">
      <c r="A197" s="70" t="s">
        <v>198</v>
      </c>
      <c r="B197" s="68" t="s">
        <v>12</v>
      </c>
      <c r="C197" s="68" t="s">
        <v>199</v>
      </c>
      <c r="D197" s="68" t="s">
        <v>5</v>
      </c>
      <c r="E197" s="68"/>
      <c r="F197" s="96">
        <f>F198</f>
        <v>593</v>
      </c>
      <c r="G197" s="13">
        <f aca="true" t="shared" si="29" ref="G197:V197">G198</f>
        <v>0</v>
      </c>
      <c r="H197" s="13">
        <f t="shared" si="29"/>
        <v>0</v>
      </c>
      <c r="I197" s="13">
        <f t="shared" si="29"/>
        <v>0</v>
      </c>
      <c r="J197" s="13">
        <f t="shared" si="29"/>
        <v>0</v>
      </c>
      <c r="K197" s="13">
        <f t="shared" si="29"/>
        <v>0</v>
      </c>
      <c r="L197" s="13">
        <f t="shared" si="29"/>
        <v>0</v>
      </c>
      <c r="M197" s="13">
        <f t="shared" si="29"/>
        <v>0</v>
      </c>
      <c r="N197" s="13">
        <f t="shared" si="29"/>
        <v>0</v>
      </c>
      <c r="O197" s="13">
        <f t="shared" si="29"/>
        <v>0</v>
      </c>
      <c r="P197" s="13">
        <f t="shared" si="29"/>
        <v>0</v>
      </c>
      <c r="Q197" s="13">
        <f t="shared" si="29"/>
        <v>0</v>
      </c>
      <c r="R197" s="13">
        <f t="shared" si="29"/>
        <v>0</v>
      </c>
      <c r="S197" s="13">
        <f t="shared" si="29"/>
        <v>0</v>
      </c>
      <c r="T197" s="13">
        <f t="shared" si="29"/>
        <v>0</v>
      </c>
      <c r="U197" s="13">
        <f t="shared" si="29"/>
        <v>0</v>
      </c>
      <c r="V197" s="13">
        <f t="shared" si="29"/>
        <v>0</v>
      </c>
    </row>
    <row r="198" spans="1:22" s="28" customFormat="1" ht="31.5" outlineLevel="5">
      <c r="A198" s="5" t="s">
        <v>101</v>
      </c>
      <c r="B198" s="6" t="s">
        <v>12</v>
      </c>
      <c r="C198" s="6" t="s">
        <v>199</v>
      </c>
      <c r="D198" s="6" t="s">
        <v>102</v>
      </c>
      <c r="E198" s="6"/>
      <c r="F198" s="91">
        <f>F199</f>
        <v>593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5">
      <c r="A199" s="53" t="s">
        <v>105</v>
      </c>
      <c r="B199" s="54" t="s">
        <v>12</v>
      </c>
      <c r="C199" s="54" t="s">
        <v>199</v>
      </c>
      <c r="D199" s="54" t="s">
        <v>106</v>
      </c>
      <c r="E199" s="54"/>
      <c r="F199" s="92">
        <v>593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15.75" outlineLevel="5">
      <c r="A200" s="14" t="s">
        <v>181</v>
      </c>
      <c r="B200" s="9" t="s">
        <v>12</v>
      </c>
      <c r="C200" s="9" t="s">
        <v>6</v>
      </c>
      <c r="D200" s="9" t="s">
        <v>5</v>
      </c>
      <c r="E200" s="9"/>
      <c r="F200" s="88">
        <f>F201+F207</f>
        <v>521.15</v>
      </c>
      <c r="G200" s="10" t="e">
        <f>#REF!</f>
        <v>#REF!</v>
      </c>
      <c r="H200" s="10" t="e">
        <f>#REF!</f>
        <v>#REF!</v>
      </c>
      <c r="I200" s="10" t="e">
        <f>#REF!</f>
        <v>#REF!</v>
      </c>
      <c r="J200" s="10" t="e">
        <f>#REF!</f>
        <v>#REF!</v>
      </c>
      <c r="K200" s="10" t="e">
        <f>#REF!</f>
        <v>#REF!</v>
      </c>
      <c r="L200" s="10" t="e">
        <f>#REF!</f>
        <v>#REF!</v>
      </c>
      <c r="M200" s="10" t="e">
        <f>#REF!</f>
        <v>#REF!</v>
      </c>
      <c r="N200" s="10" t="e">
        <f>#REF!</f>
        <v>#REF!</v>
      </c>
      <c r="O200" s="10" t="e">
        <f>#REF!</f>
        <v>#REF!</v>
      </c>
      <c r="P200" s="10" t="e">
        <f>#REF!</f>
        <v>#REF!</v>
      </c>
      <c r="Q200" s="10" t="e">
        <f>#REF!</f>
        <v>#REF!</v>
      </c>
      <c r="R200" s="10" t="e">
        <f>#REF!</f>
        <v>#REF!</v>
      </c>
      <c r="S200" s="10" t="e">
        <f>#REF!</f>
        <v>#REF!</v>
      </c>
      <c r="T200" s="10" t="e">
        <f>#REF!</f>
        <v>#REF!</v>
      </c>
      <c r="U200" s="10" t="e">
        <f>#REF!</f>
        <v>#REF!</v>
      </c>
      <c r="V200" s="10" t="e">
        <f>#REF!</f>
        <v>#REF!</v>
      </c>
    </row>
    <row r="201" spans="1:22" s="28" customFormat="1" ht="33" customHeight="1" outlineLevel="5">
      <c r="A201" s="56" t="s">
        <v>130</v>
      </c>
      <c r="B201" s="19" t="s">
        <v>12</v>
      </c>
      <c r="C201" s="19" t="s">
        <v>200</v>
      </c>
      <c r="D201" s="19" t="s">
        <v>5</v>
      </c>
      <c r="E201" s="19"/>
      <c r="F201" s="90">
        <f>F202+F205+F206</f>
        <v>150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53.25" customHeight="1" outlineLevel="5">
      <c r="A202" s="5" t="s">
        <v>201</v>
      </c>
      <c r="B202" s="6" t="s">
        <v>12</v>
      </c>
      <c r="C202" s="6" t="s">
        <v>202</v>
      </c>
      <c r="D202" s="6" t="s">
        <v>5</v>
      </c>
      <c r="E202" s="6"/>
      <c r="F202" s="91">
        <f>F203</f>
        <v>50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5">
      <c r="A203" s="53" t="s">
        <v>101</v>
      </c>
      <c r="B203" s="54" t="s">
        <v>12</v>
      </c>
      <c r="C203" s="54" t="s">
        <v>202</v>
      </c>
      <c r="D203" s="54" t="s">
        <v>102</v>
      </c>
      <c r="E203" s="54"/>
      <c r="F203" s="92">
        <f>F204</f>
        <v>50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5">
      <c r="A204" s="53" t="s">
        <v>105</v>
      </c>
      <c r="B204" s="54" t="s">
        <v>12</v>
      </c>
      <c r="C204" s="54" t="s">
        <v>202</v>
      </c>
      <c r="D204" s="54" t="s">
        <v>106</v>
      </c>
      <c r="E204" s="54"/>
      <c r="F204" s="92">
        <v>50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31.5" outlineLevel="5">
      <c r="A205" s="5" t="s">
        <v>203</v>
      </c>
      <c r="B205" s="6" t="s">
        <v>12</v>
      </c>
      <c r="C205" s="6" t="s">
        <v>204</v>
      </c>
      <c r="D205" s="6" t="s">
        <v>129</v>
      </c>
      <c r="E205" s="6"/>
      <c r="F205" s="91">
        <v>100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5">
      <c r="A206" s="5" t="s">
        <v>329</v>
      </c>
      <c r="B206" s="6" t="s">
        <v>12</v>
      </c>
      <c r="C206" s="6" t="s">
        <v>328</v>
      </c>
      <c r="D206" s="6" t="s">
        <v>129</v>
      </c>
      <c r="E206" s="6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5">
      <c r="A207" s="56" t="s">
        <v>131</v>
      </c>
      <c r="B207" s="19" t="s">
        <v>12</v>
      </c>
      <c r="C207" s="19" t="s">
        <v>205</v>
      </c>
      <c r="D207" s="19" t="s">
        <v>5</v>
      </c>
      <c r="E207" s="19"/>
      <c r="F207" s="20">
        <f>F208</f>
        <v>371.15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47.25" outlineLevel="5">
      <c r="A208" s="5" t="s">
        <v>206</v>
      </c>
      <c r="B208" s="6" t="s">
        <v>12</v>
      </c>
      <c r="C208" s="6" t="s">
        <v>207</v>
      </c>
      <c r="D208" s="6" t="s">
        <v>5</v>
      </c>
      <c r="E208" s="6"/>
      <c r="F208" s="7">
        <f>F209</f>
        <v>371.15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5">
      <c r="A209" s="53" t="s">
        <v>101</v>
      </c>
      <c r="B209" s="54" t="s">
        <v>12</v>
      </c>
      <c r="C209" s="54" t="s">
        <v>207</v>
      </c>
      <c r="D209" s="54" t="s">
        <v>102</v>
      </c>
      <c r="E209" s="54"/>
      <c r="F209" s="55">
        <f>F210</f>
        <v>371.15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31.5" outlineLevel="5">
      <c r="A210" s="53" t="s">
        <v>105</v>
      </c>
      <c r="B210" s="54" t="s">
        <v>12</v>
      </c>
      <c r="C210" s="54" t="s">
        <v>207</v>
      </c>
      <c r="D210" s="54" t="s">
        <v>106</v>
      </c>
      <c r="E210" s="54"/>
      <c r="F210" s="55">
        <v>371.15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8.75" outlineLevel="6">
      <c r="A211" s="16" t="s">
        <v>67</v>
      </c>
      <c r="B211" s="17" t="s">
        <v>58</v>
      </c>
      <c r="C211" s="17" t="s">
        <v>6</v>
      </c>
      <c r="D211" s="17" t="s">
        <v>5</v>
      </c>
      <c r="E211" s="17"/>
      <c r="F211" s="18">
        <f>F218+F212</f>
        <v>6057.6</v>
      </c>
      <c r="G211" s="18" t="e">
        <f>#REF!+G218</f>
        <v>#REF!</v>
      </c>
      <c r="H211" s="18" t="e">
        <f>#REF!+H218</f>
        <v>#REF!</v>
      </c>
      <c r="I211" s="18" t="e">
        <f>#REF!+I218</f>
        <v>#REF!</v>
      </c>
      <c r="J211" s="18" t="e">
        <f>#REF!+J218</f>
        <v>#REF!</v>
      </c>
      <c r="K211" s="18" t="e">
        <f>#REF!+K218</f>
        <v>#REF!</v>
      </c>
      <c r="L211" s="18" t="e">
        <f>#REF!+L218</f>
        <v>#REF!</v>
      </c>
      <c r="M211" s="18" t="e">
        <f>#REF!+M218</f>
        <v>#REF!</v>
      </c>
      <c r="N211" s="18" t="e">
        <f>#REF!+N218</f>
        <v>#REF!</v>
      </c>
      <c r="O211" s="18" t="e">
        <f>#REF!+O218</f>
        <v>#REF!</v>
      </c>
      <c r="P211" s="18" t="e">
        <f>#REF!+P218</f>
        <v>#REF!</v>
      </c>
      <c r="Q211" s="18" t="e">
        <f>#REF!+Q218</f>
        <v>#REF!</v>
      </c>
      <c r="R211" s="18" t="e">
        <f>#REF!+R218</f>
        <v>#REF!</v>
      </c>
      <c r="S211" s="18" t="e">
        <f>#REF!+S218</f>
        <v>#REF!</v>
      </c>
      <c r="T211" s="18" t="e">
        <f>#REF!+T218</f>
        <v>#REF!</v>
      </c>
      <c r="U211" s="18" t="e">
        <f>#REF!+U218</f>
        <v>#REF!</v>
      </c>
      <c r="V211" s="18" t="e">
        <f>#REF!+V218</f>
        <v>#REF!</v>
      </c>
    </row>
    <row r="212" spans="1:22" s="28" customFormat="1" ht="18.75" outlineLevel="6">
      <c r="A212" s="76" t="s">
        <v>352</v>
      </c>
      <c r="B212" s="99" t="s">
        <v>349</v>
      </c>
      <c r="C212" s="99" t="s">
        <v>6</v>
      </c>
      <c r="D212" s="99" t="s">
        <v>5</v>
      </c>
      <c r="E212" s="99"/>
      <c r="F212" s="100">
        <f>F213</f>
        <v>3530.47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28" customFormat="1" ht="31.5" outlineLevel="6">
      <c r="A213" s="22" t="s">
        <v>157</v>
      </c>
      <c r="B213" s="99" t="s">
        <v>349</v>
      </c>
      <c r="C213" s="99" t="s">
        <v>158</v>
      </c>
      <c r="D213" s="99" t="s">
        <v>5</v>
      </c>
      <c r="E213" s="99"/>
      <c r="F213" s="100">
        <f>F214</f>
        <v>3530.47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8" customFormat="1" ht="31.5" outlineLevel="6">
      <c r="A214" s="22" t="s">
        <v>162</v>
      </c>
      <c r="B214" s="99" t="s">
        <v>349</v>
      </c>
      <c r="C214" s="99" t="s">
        <v>159</v>
      </c>
      <c r="D214" s="99" t="s">
        <v>5</v>
      </c>
      <c r="E214" s="99"/>
      <c r="F214" s="100">
        <f>F215</f>
        <v>3530.47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28" customFormat="1" ht="18.75" outlineLevel="6">
      <c r="A215" s="95" t="s">
        <v>351</v>
      </c>
      <c r="B215" s="82" t="s">
        <v>349</v>
      </c>
      <c r="C215" s="82" t="s">
        <v>350</v>
      </c>
      <c r="D215" s="82" t="s">
        <v>5</v>
      </c>
      <c r="E215" s="82"/>
      <c r="F215" s="98">
        <f>F216</f>
        <v>3530.47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28" customFormat="1" ht="31.5" outlineLevel="6">
      <c r="A216" s="5" t="s">
        <v>101</v>
      </c>
      <c r="B216" s="80" t="s">
        <v>349</v>
      </c>
      <c r="C216" s="80" t="s">
        <v>350</v>
      </c>
      <c r="D216" s="80" t="s">
        <v>102</v>
      </c>
      <c r="E216" s="80"/>
      <c r="F216" s="97">
        <f>F217</f>
        <v>3530.47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28" customFormat="1" ht="31.5" outlineLevel="6">
      <c r="A217" s="53" t="s">
        <v>105</v>
      </c>
      <c r="B217" s="81" t="s">
        <v>349</v>
      </c>
      <c r="C217" s="81" t="s">
        <v>350</v>
      </c>
      <c r="D217" s="81" t="s">
        <v>106</v>
      </c>
      <c r="E217" s="81"/>
      <c r="F217" s="101">
        <v>3530.47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28" customFormat="1" ht="17.25" customHeight="1" outlineLevel="3">
      <c r="A218" s="8" t="s">
        <v>37</v>
      </c>
      <c r="B218" s="9" t="s">
        <v>13</v>
      </c>
      <c r="C218" s="9" t="s">
        <v>6</v>
      </c>
      <c r="D218" s="9" t="s">
        <v>5</v>
      </c>
      <c r="E218" s="9"/>
      <c r="F218" s="10">
        <f>F229+F219</f>
        <v>2527.13</v>
      </c>
      <c r="G218" s="10" t="e">
        <f>#REF!+G229</f>
        <v>#REF!</v>
      </c>
      <c r="H218" s="10" t="e">
        <f>#REF!+H229</f>
        <v>#REF!</v>
      </c>
      <c r="I218" s="10" t="e">
        <f>#REF!+I229</f>
        <v>#REF!</v>
      </c>
      <c r="J218" s="10" t="e">
        <f>#REF!+J229</f>
        <v>#REF!</v>
      </c>
      <c r="K218" s="10" t="e">
        <f>#REF!+K229</f>
        <v>#REF!</v>
      </c>
      <c r="L218" s="10" t="e">
        <f>#REF!+L229</f>
        <v>#REF!</v>
      </c>
      <c r="M218" s="10" t="e">
        <f>#REF!+M229</f>
        <v>#REF!</v>
      </c>
      <c r="N218" s="10" t="e">
        <f>#REF!+N229</f>
        <v>#REF!</v>
      </c>
      <c r="O218" s="10" t="e">
        <f>#REF!+O229</f>
        <v>#REF!</v>
      </c>
      <c r="P218" s="10" t="e">
        <f>#REF!+P229</f>
        <v>#REF!</v>
      </c>
      <c r="Q218" s="10" t="e">
        <f>#REF!+Q229</f>
        <v>#REF!</v>
      </c>
      <c r="R218" s="10" t="e">
        <f>#REF!+R229</f>
        <v>#REF!</v>
      </c>
      <c r="S218" s="10" t="e">
        <f>#REF!+S229</f>
        <v>#REF!</v>
      </c>
      <c r="T218" s="10" t="e">
        <f>#REF!+T229</f>
        <v>#REF!</v>
      </c>
      <c r="U218" s="10" t="e">
        <f>#REF!+U229</f>
        <v>#REF!</v>
      </c>
      <c r="V218" s="10" t="e">
        <f>#REF!+V229</f>
        <v>#REF!</v>
      </c>
    </row>
    <row r="219" spans="1:22" s="28" customFormat="1" ht="17.25" customHeight="1" outlineLevel="3">
      <c r="A219" s="22" t="s">
        <v>157</v>
      </c>
      <c r="B219" s="9" t="s">
        <v>13</v>
      </c>
      <c r="C219" s="9" t="s">
        <v>158</v>
      </c>
      <c r="D219" s="9" t="s">
        <v>5</v>
      </c>
      <c r="E219" s="9"/>
      <c r="F219" s="10">
        <f>F220</f>
        <v>50.36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28" customFormat="1" ht="17.25" customHeight="1" outlineLevel="3">
      <c r="A220" s="22" t="s">
        <v>162</v>
      </c>
      <c r="B220" s="9" t="s">
        <v>13</v>
      </c>
      <c r="C220" s="9" t="s">
        <v>159</v>
      </c>
      <c r="D220" s="9" t="s">
        <v>5</v>
      </c>
      <c r="E220" s="9"/>
      <c r="F220" s="10">
        <f>F221+F226</f>
        <v>50.36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8" customFormat="1" ht="50.25" customHeight="1" outlineLevel="3">
      <c r="A221" s="70" t="s">
        <v>301</v>
      </c>
      <c r="B221" s="19" t="s">
        <v>13</v>
      </c>
      <c r="C221" s="19" t="s">
        <v>300</v>
      </c>
      <c r="D221" s="19" t="s">
        <v>5</v>
      </c>
      <c r="E221" s="19"/>
      <c r="F221" s="20">
        <f>F222+F224</f>
        <v>0.36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8" customFormat="1" ht="18" customHeight="1" outlineLevel="3">
      <c r="A222" s="5" t="s">
        <v>96</v>
      </c>
      <c r="B222" s="6" t="s">
        <v>13</v>
      </c>
      <c r="C222" s="6" t="s">
        <v>300</v>
      </c>
      <c r="D222" s="6" t="s">
        <v>99</v>
      </c>
      <c r="E222" s="6"/>
      <c r="F222" s="7">
        <f>F223</f>
        <v>0.3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28" customFormat="1" ht="17.25" customHeight="1" outlineLevel="3">
      <c r="A223" s="53" t="s">
        <v>96</v>
      </c>
      <c r="B223" s="54" t="s">
        <v>13</v>
      </c>
      <c r="C223" s="54" t="s">
        <v>300</v>
      </c>
      <c r="D223" s="54" t="s">
        <v>95</v>
      </c>
      <c r="E223" s="54"/>
      <c r="F223" s="55">
        <v>0.3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28" customFormat="1" ht="17.25" customHeight="1" outlineLevel="3">
      <c r="A224" s="5" t="s">
        <v>101</v>
      </c>
      <c r="B224" s="6" t="s">
        <v>13</v>
      </c>
      <c r="C224" s="6" t="s">
        <v>300</v>
      </c>
      <c r="D224" s="6" t="s">
        <v>102</v>
      </c>
      <c r="E224" s="6"/>
      <c r="F224" s="7">
        <f>F225</f>
        <v>0.06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8" customFormat="1" ht="17.25" customHeight="1" outlineLevel="3">
      <c r="A225" s="53" t="s">
        <v>105</v>
      </c>
      <c r="B225" s="54" t="s">
        <v>13</v>
      </c>
      <c r="C225" s="54" t="s">
        <v>300</v>
      </c>
      <c r="D225" s="54" t="s">
        <v>106</v>
      </c>
      <c r="E225" s="54"/>
      <c r="F225" s="55">
        <v>0.06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8" customFormat="1" ht="17.25" customHeight="1" outlineLevel="3">
      <c r="A226" s="56" t="s">
        <v>347</v>
      </c>
      <c r="B226" s="19" t="s">
        <v>13</v>
      </c>
      <c r="C226" s="19" t="s">
        <v>348</v>
      </c>
      <c r="D226" s="19" t="s">
        <v>5</v>
      </c>
      <c r="E226" s="19"/>
      <c r="F226" s="20">
        <f>F227</f>
        <v>50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8" customFormat="1" ht="17.25" customHeight="1" outlineLevel="3">
      <c r="A227" s="5" t="s">
        <v>101</v>
      </c>
      <c r="B227" s="6" t="s">
        <v>13</v>
      </c>
      <c r="C227" s="6" t="s">
        <v>348</v>
      </c>
      <c r="D227" s="6" t="s">
        <v>102</v>
      </c>
      <c r="E227" s="6"/>
      <c r="F227" s="7">
        <f>F228</f>
        <v>50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17.25" customHeight="1" outlineLevel="3">
      <c r="A228" s="53" t="s">
        <v>105</v>
      </c>
      <c r="B228" s="54" t="s">
        <v>13</v>
      </c>
      <c r="C228" s="54" t="s">
        <v>348</v>
      </c>
      <c r="D228" s="54" t="s">
        <v>106</v>
      </c>
      <c r="E228" s="54"/>
      <c r="F228" s="55">
        <v>50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5.75" outlineLevel="4">
      <c r="A229" s="14" t="s">
        <v>208</v>
      </c>
      <c r="B229" s="12" t="s">
        <v>13</v>
      </c>
      <c r="C229" s="12" t="s">
        <v>6</v>
      </c>
      <c r="D229" s="12" t="s">
        <v>5</v>
      </c>
      <c r="E229" s="12"/>
      <c r="F229" s="13">
        <f>F230</f>
        <v>2476.77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</row>
    <row r="230" spans="1:22" s="28" customFormat="1" ht="31.5" outlineLevel="5">
      <c r="A230" s="56" t="s">
        <v>150</v>
      </c>
      <c r="B230" s="19" t="s">
        <v>13</v>
      </c>
      <c r="C230" s="19" t="s">
        <v>343</v>
      </c>
      <c r="D230" s="19" t="s">
        <v>5</v>
      </c>
      <c r="E230" s="19"/>
      <c r="F230" s="20">
        <f>F231</f>
        <v>2476.77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47.25" outlineLevel="5">
      <c r="A231" s="5" t="s">
        <v>344</v>
      </c>
      <c r="B231" s="6" t="s">
        <v>13</v>
      </c>
      <c r="C231" s="6" t="s">
        <v>342</v>
      </c>
      <c r="D231" s="6" t="s">
        <v>5</v>
      </c>
      <c r="E231" s="6"/>
      <c r="F231" s="7">
        <f>F232</f>
        <v>2476.77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31.5" outlineLevel="5">
      <c r="A232" s="53" t="s">
        <v>101</v>
      </c>
      <c r="B232" s="54" t="s">
        <v>13</v>
      </c>
      <c r="C232" s="54" t="s">
        <v>342</v>
      </c>
      <c r="D232" s="54" t="s">
        <v>102</v>
      </c>
      <c r="E232" s="54"/>
      <c r="F232" s="55">
        <f>F233</f>
        <v>2476.77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31.5" outlineLevel="5">
      <c r="A233" s="53" t="s">
        <v>105</v>
      </c>
      <c r="B233" s="54" t="s">
        <v>13</v>
      </c>
      <c r="C233" s="54" t="s">
        <v>342</v>
      </c>
      <c r="D233" s="54" t="s">
        <v>106</v>
      </c>
      <c r="E233" s="54"/>
      <c r="F233" s="55">
        <v>2476.77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18.75" outlineLevel="6">
      <c r="A234" s="16" t="s">
        <v>57</v>
      </c>
      <c r="B234" s="17" t="s">
        <v>56</v>
      </c>
      <c r="C234" s="17" t="s">
        <v>6</v>
      </c>
      <c r="D234" s="17" t="s">
        <v>5</v>
      </c>
      <c r="E234" s="17"/>
      <c r="F234" s="18">
        <f>F235+F251+F303+F308+F325</f>
        <v>418794.64</v>
      </c>
      <c r="G234" s="18" t="e">
        <f aca="true" t="shared" si="30" ref="G234:V234">G236+G251+G308+G325</f>
        <v>#REF!</v>
      </c>
      <c r="H234" s="18" t="e">
        <f t="shared" si="30"/>
        <v>#REF!</v>
      </c>
      <c r="I234" s="18" t="e">
        <f t="shared" si="30"/>
        <v>#REF!</v>
      </c>
      <c r="J234" s="18" t="e">
        <f t="shared" si="30"/>
        <v>#REF!</v>
      </c>
      <c r="K234" s="18" t="e">
        <f t="shared" si="30"/>
        <v>#REF!</v>
      </c>
      <c r="L234" s="18" t="e">
        <f t="shared" si="30"/>
        <v>#REF!</v>
      </c>
      <c r="M234" s="18" t="e">
        <f t="shared" si="30"/>
        <v>#REF!</v>
      </c>
      <c r="N234" s="18" t="e">
        <f t="shared" si="30"/>
        <v>#REF!</v>
      </c>
      <c r="O234" s="18" t="e">
        <f t="shared" si="30"/>
        <v>#REF!</v>
      </c>
      <c r="P234" s="18" t="e">
        <f t="shared" si="30"/>
        <v>#REF!</v>
      </c>
      <c r="Q234" s="18" t="e">
        <f t="shared" si="30"/>
        <v>#REF!</v>
      </c>
      <c r="R234" s="18" t="e">
        <f t="shared" si="30"/>
        <v>#REF!</v>
      </c>
      <c r="S234" s="18" t="e">
        <f t="shared" si="30"/>
        <v>#REF!</v>
      </c>
      <c r="T234" s="18" t="e">
        <f t="shared" si="30"/>
        <v>#REF!</v>
      </c>
      <c r="U234" s="18" t="e">
        <f t="shared" si="30"/>
        <v>#REF!</v>
      </c>
      <c r="V234" s="18" t="e">
        <f t="shared" si="30"/>
        <v>#REF!</v>
      </c>
    </row>
    <row r="235" spans="1:22" s="28" customFormat="1" ht="18.75" outlineLevel="6">
      <c r="A235" s="16" t="s">
        <v>45</v>
      </c>
      <c r="B235" s="17" t="s">
        <v>21</v>
      </c>
      <c r="C235" s="17" t="s">
        <v>6</v>
      </c>
      <c r="D235" s="17" t="s">
        <v>5</v>
      </c>
      <c r="E235" s="17"/>
      <c r="F235" s="18">
        <f>F236</f>
        <v>83792.14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15.75" outlineLevel="6">
      <c r="A236" s="76" t="s">
        <v>209</v>
      </c>
      <c r="B236" s="9" t="s">
        <v>21</v>
      </c>
      <c r="C236" s="9" t="s">
        <v>211</v>
      </c>
      <c r="D236" s="9" t="s">
        <v>5</v>
      </c>
      <c r="E236" s="9"/>
      <c r="F236" s="10">
        <f>F237+F247</f>
        <v>83792.14</v>
      </c>
      <c r="G236" s="10">
        <f aca="true" t="shared" si="31" ref="G236:V236">G237</f>
        <v>0</v>
      </c>
      <c r="H236" s="10">
        <f t="shared" si="31"/>
        <v>0</v>
      </c>
      <c r="I236" s="10">
        <f t="shared" si="31"/>
        <v>0</v>
      </c>
      <c r="J236" s="10">
        <f t="shared" si="31"/>
        <v>0</v>
      </c>
      <c r="K236" s="10">
        <f t="shared" si="31"/>
        <v>0</v>
      </c>
      <c r="L236" s="10">
        <f t="shared" si="31"/>
        <v>0</v>
      </c>
      <c r="M236" s="10">
        <f t="shared" si="31"/>
        <v>0</v>
      </c>
      <c r="N236" s="10">
        <f t="shared" si="31"/>
        <v>0</v>
      </c>
      <c r="O236" s="10">
        <f t="shared" si="31"/>
        <v>0</v>
      </c>
      <c r="P236" s="10">
        <f t="shared" si="31"/>
        <v>0</v>
      </c>
      <c r="Q236" s="10">
        <f t="shared" si="31"/>
        <v>0</v>
      </c>
      <c r="R236" s="10">
        <f t="shared" si="31"/>
        <v>0</v>
      </c>
      <c r="S236" s="10">
        <f t="shared" si="31"/>
        <v>0</v>
      </c>
      <c r="T236" s="10">
        <f t="shared" si="31"/>
        <v>0</v>
      </c>
      <c r="U236" s="10">
        <f t="shared" si="31"/>
        <v>0</v>
      </c>
      <c r="V236" s="10">
        <f t="shared" si="31"/>
        <v>0</v>
      </c>
    </row>
    <row r="237" spans="1:22" s="28" customFormat="1" ht="19.5" customHeight="1" outlineLevel="6">
      <c r="A237" s="76" t="s">
        <v>210</v>
      </c>
      <c r="B237" s="12" t="s">
        <v>21</v>
      </c>
      <c r="C237" s="12" t="s">
        <v>212</v>
      </c>
      <c r="D237" s="12" t="s">
        <v>5</v>
      </c>
      <c r="E237" s="12"/>
      <c r="F237" s="13">
        <f>F238+F241+F244</f>
        <v>83792.14</v>
      </c>
      <c r="G237" s="13">
        <f aca="true" t="shared" si="32" ref="G237:V237">G238</f>
        <v>0</v>
      </c>
      <c r="H237" s="13">
        <f t="shared" si="32"/>
        <v>0</v>
      </c>
      <c r="I237" s="13">
        <f t="shared" si="32"/>
        <v>0</v>
      </c>
      <c r="J237" s="13">
        <f t="shared" si="32"/>
        <v>0</v>
      </c>
      <c r="K237" s="13">
        <f t="shared" si="32"/>
        <v>0</v>
      </c>
      <c r="L237" s="13">
        <f t="shared" si="32"/>
        <v>0</v>
      </c>
      <c r="M237" s="13">
        <f t="shared" si="32"/>
        <v>0</v>
      </c>
      <c r="N237" s="13">
        <f t="shared" si="32"/>
        <v>0</v>
      </c>
      <c r="O237" s="13">
        <f t="shared" si="32"/>
        <v>0</v>
      </c>
      <c r="P237" s="13">
        <f t="shared" si="32"/>
        <v>0</v>
      </c>
      <c r="Q237" s="13">
        <f t="shared" si="32"/>
        <v>0</v>
      </c>
      <c r="R237" s="13">
        <f t="shared" si="32"/>
        <v>0</v>
      </c>
      <c r="S237" s="13">
        <f t="shared" si="32"/>
        <v>0</v>
      </c>
      <c r="T237" s="13">
        <f t="shared" si="32"/>
        <v>0</v>
      </c>
      <c r="U237" s="13">
        <f t="shared" si="32"/>
        <v>0</v>
      </c>
      <c r="V237" s="13">
        <f t="shared" si="32"/>
        <v>0</v>
      </c>
    </row>
    <row r="238" spans="1:22" s="28" customFormat="1" ht="31.5" outlineLevel="6">
      <c r="A238" s="56" t="s">
        <v>213</v>
      </c>
      <c r="B238" s="19" t="s">
        <v>21</v>
      </c>
      <c r="C238" s="19" t="s">
        <v>214</v>
      </c>
      <c r="D238" s="19" t="s">
        <v>5</v>
      </c>
      <c r="E238" s="19"/>
      <c r="F238" s="20">
        <f>F239</f>
        <v>28848.14</v>
      </c>
      <c r="G238" s="7">
        <f aca="true" t="shared" si="33" ref="G238:V238">G240</f>
        <v>0</v>
      </c>
      <c r="H238" s="7">
        <f t="shared" si="33"/>
        <v>0</v>
      </c>
      <c r="I238" s="7">
        <f t="shared" si="33"/>
        <v>0</v>
      </c>
      <c r="J238" s="7">
        <f t="shared" si="33"/>
        <v>0</v>
      </c>
      <c r="K238" s="7">
        <f t="shared" si="33"/>
        <v>0</v>
      </c>
      <c r="L238" s="7">
        <f t="shared" si="33"/>
        <v>0</v>
      </c>
      <c r="M238" s="7">
        <f t="shared" si="33"/>
        <v>0</v>
      </c>
      <c r="N238" s="7">
        <f t="shared" si="33"/>
        <v>0</v>
      </c>
      <c r="O238" s="7">
        <f t="shared" si="33"/>
        <v>0</v>
      </c>
      <c r="P238" s="7">
        <f t="shared" si="33"/>
        <v>0</v>
      </c>
      <c r="Q238" s="7">
        <f t="shared" si="33"/>
        <v>0</v>
      </c>
      <c r="R238" s="7">
        <f t="shared" si="33"/>
        <v>0</v>
      </c>
      <c r="S238" s="7">
        <f t="shared" si="33"/>
        <v>0</v>
      </c>
      <c r="T238" s="7">
        <f t="shared" si="33"/>
        <v>0</v>
      </c>
      <c r="U238" s="7">
        <f t="shared" si="33"/>
        <v>0</v>
      </c>
      <c r="V238" s="7">
        <f t="shared" si="33"/>
        <v>0</v>
      </c>
    </row>
    <row r="239" spans="1:22" s="28" customFormat="1" ht="15.75" outlineLevel="6">
      <c r="A239" s="5" t="s">
        <v>134</v>
      </c>
      <c r="B239" s="6" t="s">
        <v>21</v>
      </c>
      <c r="C239" s="6" t="s">
        <v>214</v>
      </c>
      <c r="D239" s="6" t="s">
        <v>135</v>
      </c>
      <c r="E239" s="6"/>
      <c r="F239" s="7">
        <f>F240</f>
        <v>28848.14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47.25" outlineLevel="6">
      <c r="A240" s="62" t="s">
        <v>320</v>
      </c>
      <c r="B240" s="54" t="s">
        <v>21</v>
      </c>
      <c r="C240" s="54" t="s">
        <v>214</v>
      </c>
      <c r="D240" s="54" t="s">
        <v>88</v>
      </c>
      <c r="E240" s="54"/>
      <c r="F240" s="55">
        <v>28848.14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63" outlineLevel="6">
      <c r="A241" s="70" t="s">
        <v>218</v>
      </c>
      <c r="B241" s="19" t="s">
        <v>21</v>
      </c>
      <c r="C241" s="19" t="s">
        <v>219</v>
      </c>
      <c r="D241" s="19" t="s">
        <v>5</v>
      </c>
      <c r="E241" s="19"/>
      <c r="F241" s="20">
        <f>F242</f>
        <v>54944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" t="s">
        <v>134</v>
      </c>
      <c r="B242" s="6" t="s">
        <v>21</v>
      </c>
      <c r="C242" s="6" t="s">
        <v>219</v>
      </c>
      <c r="D242" s="6" t="s">
        <v>135</v>
      </c>
      <c r="E242" s="6"/>
      <c r="F242" s="7">
        <f>F243</f>
        <v>54944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47.25" outlineLevel="6">
      <c r="A243" s="62" t="s">
        <v>320</v>
      </c>
      <c r="B243" s="54" t="s">
        <v>21</v>
      </c>
      <c r="C243" s="54" t="s">
        <v>219</v>
      </c>
      <c r="D243" s="54" t="s">
        <v>88</v>
      </c>
      <c r="E243" s="54"/>
      <c r="F243" s="55">
        <v>54944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77" t="s">
        <v>226</v>
      </c>
      <c r="B244" s="19" t="s">
        <v>21</v>
      </c>
      <c r="C244" s="19" t="s">
        <v>215</v>
      </c>
      <c r="D244" s="19" t="s">
        <v>5</v>
      </c>
      <c r="E244" s="19"/>
      <c r="F244" s="20">
        <f>F245</f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15.75" outlineLevel="6">
      <c r="A245" s="5" t="s">
        <v>134</v>
      </c>
      <c r="B245" s="6" t="s">
        <v>21</v>
      </c>
      <c r="C245" s="6" t="s">
        <v>215</v>
      </c>
      <c r="D245" s="6" t="s">
        <v>135</v>
      </c>
      <c r="E245" s="6"/>
      <c r="F245" s="7">
        <f>F246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65" t="s">
        <v>89</v>
      </c>
      <c r="B246" s="54" t="s">
        <v>21</v>
      </c>
      <c r="C246" s="54" t="s">
        <v>215</v>
      </c>
      <c r="D246" s="54" t="s">
        <v>90</v>
      </c>
      <c r="E246" s="54"/>
      <c r="F246" s="55"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47.25" outlineLevel="6">
      <c r="A247" s="78" t="s">
        <v>216</v>
      </c>
      <c r="B247" s="9" t="s">
        <v>21</v>
      </c>
      <c r="C247" s="9" t="s">
        <v>220</v>
      </c>
      <c r="D247" s="9" t="s">
        <v>5</v>
      </c>
      <c r="E247" s="9"/>
      <c r="F247" s="10">
        <f>F248</f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77" t="s">
        <v>217</v>
      </c>
      <c r="B248" s="19" t="s">
        <v>21</v>
      </c>
      <c r="C248" s="19" t="s">
        <v>221</v>
      </c>
      <c r="D248" s="19" t="s">
        <v>5</v>
      </c>
      <c r="E248" s="19"/>
      <c r="F248" s="20">
        <f>F249</f>
        <v>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15.75" outlineLevel="6">
      <c r="A249" s="5" t="s">
        <v>134</v>
      </c>
      <c r="B249" s="6" t="s">
        <v>21</v>
      </c>
      <c r="C249" s="6" t="s">
        <v>221</v>
      </c>
      <c r="D249" s="6" t="s">
        <v>135</v>
      </c>
      <c r="E249" s="6"/>
      <c r="F249" s="7">
        <f>F250</f>
        <v>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65" t="s">
        <v>89</v>
      </c>
      <c r="B250" s="54" t="s">
        <v>21</v>
      </c>
      <c r="C250" s="54" t="s">
        <v>221</v>
      </c>
      <c r="D250" s="54" t="s">
        <v>90</v>
      </c>
      <c r="E250" s="54"/>
      <c r="F250" s="55"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15.75" outlineLevel="6">
      <c r="A251" s="79" t="s">
        <v>44</v>
      </c>
      <c r="B251" s="34" t="s">
        <v>22</v>
      </c>
      <c r="C251" s="34" t="s">
        <v>6</v>
      </c>
      <c r="D251" s="34" t="s">
        <v>5</v>
      </c>
      <c r="E251" s="34"/>
      <c r="F251" s="72">
        <f>F256+F299+F252</f>
        <v>315779.93</v>
      </c>
      <c r="G251" s="10" t="e">
        <f>G257+#REF!+G299+#REF!+#REF!+#REF!+#REF!</f>
        <v>#REF!</v>
      </c>
      <c r="H251" s="10" t="e">
        <f>H257+#REF!+H299+#REF!+#REF!+#REF!+#REF!</f>
        <v>#REF!</v>
      </c>
      <c r="I251" s="10" t="e">
        <f>I257+#REF!+I299+#REF!+#REF!+#REF!+#REF!</f>
        <v>#REF!</v>
      </c>
      <c r="J251" s="10" t="e">
        <f>J257+#REF!+J299+#REF!+#REF!+#REF!+#REF!</f>
        <v>#REF!</v>
      </c>
      <c r="K251" s="10" t="e">
        <f>K257+#REF!+K299+#REF!+#REF!+#REF!+#REF!</f>
        <v>#REF!</v>
      </c>
      <c r="L251" s="10" t="e">
        <f>L257+#REF!+L299+#REF!+#REF!+#REF!+#REF!</f>
        <v>#REF!</v>
      </c>
      <c r="M251" s="10" t="e">
        <f>M257+#REF!+M299+#REF!+#REF!+#REF!+#REF!</f>
        <v>#REF!</v>
      </c>
      <c r="N251" s="10" t="e">
        <f>N257+#REF!+N299+#REF!+#REF!+#REF!+#REF!</f>
        <v>#REF!</v>
      </c>
      <c r="O251" s="10" t="e">
        <f>O257+#REF!+O299+#REF!+#REF!+#REF!+#REF!</f>
        <v>#REF!</v>
      </c>
      <c r="P251" s="10" t="e">
        <f>P257+#REF!+P299+#REF!+#REF!+#REF!+#REF!</f>
        <v>#REF!</v>
      </c>
      <c r="Q251" s="10" t="e">
        <f>Q257+#REF!+Q299+#REF!+#REF!+#REF!+#REF!</f>
        <v>#REF!</v>
      </c>
      <c r="R251" s="10" t="e">
        <f>R257+#REF!+R299+#REF!+#REF!+#REF!+#REF!</f>
        <v>#REF!</v>
      </c>
      <c r="S251" s="10" t="e">
        <f>S257+#REF!+S299+#REF!+#REF!+#REF!+#REF!</f>
        <v>#REF!</v>
      </c>
      <c r="T251" s="10" t="e">
        <f>T257+#REF!+T299+#REF!+#REF!+#REF!+#REF!</f>
        <v>#REF!</v>
      </c>
      <c r="U251" s="10" t="e">
        <f>U257+#REF!+U299+#REF!+#REF!+#REF!+#REF!</f>
        <v>#REF!</v>
      </c>
      <c r="V251" s="10" t="e">
        <f>V257+#REF!+V299+#REF!+#REF!+#REF!+#REF!</f>
        <v>#REF!</v>
      </c>
    </row>
    <row r="252" spans="1:22" s="28" customFormat="1" ht="31.5" outlineLevel="6">
      <c r="A252" s="22" t="s">
        <v>157</v>
      </c>
      <c r="B252" s="9" t="s">
        <v>22</v>
      </c>
      <c r="C252" s="9" t="s">
        <v>158</v>
      </c>
      <c r="D252" s="9" t="s">
        <v>5</v>
      </c>
      <c r="E252" s="9"/>
      <c r="F252" s="1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31.5" outlineLevel="6">
      <c r="A253" s="22" t="s">
        <v>162</v>
      </c>
      <c r="B253" s="9" t="s">
        <v>22</v>
      </c>
      <c r="C253" s="9" t="s">
        <v>159</v>
      </c>
      <c r="D253" s="9" t="s">
        <v>5</v>
      </c>
      <c r="E253" s="9"/>
      <c r="F253" s="10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5.75" outlineLevel="6">
      <c r="A254" s="56" t="s">
        <v>171</v>
      </c>
      <c r="B254" s="19" t="s">
        <v>22</v>
      </c>
      <c r="C254" s="19" t="s">
        <v>172</v>
      </c>
      <c r="D254" s="19" t="s">
        <v>5</v>
      </c>
      <c r="E254" s="19"/>
      <c r="F254" s="20">
        <f>F255</f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8" customFormat="1" ht="15.75" outlineLevel="6">
      <c r="A255" s="5" t="s">
        <v>120</v>
      </c>
      <c r="B255" s="6" t="s">
        <v>22</v>
      </c>
      <c r="C255" s="6" t="s">
        <v>172</v>
      </c>
      <c r="D255" s="6" t="s">
        <v>119</v>
      </c>
      <c r="E255" s="6"/>
      <c r="F255" s="7"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8" customFormat="1" ht="15.75" outlineLevel="6">
      <c r="A256" s="76" t="s">
        <v>209</v>
      </c>
      <c r="B256" s="9" t="s">
        <v>22</v>
      </c>
      <c r="C256" s="9" t="s">
        <v>211</v>
      </c>
      <c r="D256" s="9" t="s">
        <v>5</v>
      </c>
      <c r="E256" s="9"/>
      <c r="F256" s="10">
        <f>F257+F291+F295</f>
        <v>305692.38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8" customFormat="1" ht="15.75" outlineLevel="6">
      <c r="A257" s="23" t="s">
        <v>222</v>
      </c>
      <c r="B257" s="12" t="s">
        <v>22</v>
      </c>
      <c r="C257" s="12" t="s">
        <v>223</v>
      </c>
      <c r="D257" s="12" t="s">
        <v>5</v>
      </c>
      <c r="E257" s="12"/>
      <c r="F257" s="13">
        <f>F258+F267+F273+F278+F270+F286</f>
        <v>284580.73</v>
      </c>
      <c r="G257" s="13">
        <f aca="true" t="shared" si="34" ref="G257:V258">G258</f>
        <v>0</v>
      </c>
      <c r="H257" s="13">
        <f t="shared" si="34"/>
        <v>0</v>
      </c>
      <c r="I257" s="13">
        <f t="shared" si="34"/>
        <v>0</v>
      </c>
      <c r="J257" s="13">
        <f t="shared" si="34"/>
        <v>0</v>
      </c>
      <c r="K257" s="13">
        <f t="shared" si="34"/>
        <v>0</v>
      </c>
      <c r="L257" s="13">
        <f t="shared" si="34"/>
        <v>0</v>
      </c>
      <c r="M257" s="13">
        <f t="shared" si="34"/>
        <v>0</v>
      </c>
      <c r="N257" s="13">
        <f t="shared" si="34"/>
        <v>0</v>
      </c>
      <c r="O257" s="13">
        <f t="shared" si="34"/>
        <v>0</v>
      </c>
      <c r="P257" s="13">
        <f t="shared" si="34"/>
        <v>0</v>
      </c>
      <c r="Q257" s="13">
        <f t="shared" si="34"/>
        <v>0</v>
      </c>
      <c r="R257" s="13">
        <f t="shared" si="34"/>
        <v>0</v>
      </c>
      <c r="S257" s="13">
        <f t="shared" si="34"/>
        <v>0</v>
      </c>
      <c r="T257" s="13">
        <f t="shared" si="34"/>
        <v>0</v>
      </c>
      <c r="U257" s="13">
        <f t="shared" si="34"/>
        <v>0</v>
      </c>
      <c r="V257" s="13">
        <f t="shared" si="34"/>
        <v>0</v>
      </c>
    </row>
    <row r="258" spans="1:22" s="28" customFormat="1" ht="31.5" outlineLevel="6">
      <c r="A258" s="56" t="s">
        <v>173</v>
      </c>
      <c r="B258" s="19" t="s">
        <v>22</v>
      </c>
      <c r="C258" s="19" t="s">
        <v>224</v>
      </c>
      <c r="D258" s="19" t="s">
        <v>5</v>
      </c>
      <c r="E258" s="19"/>
      <c r="F258" s="20">
        <f>F259+F261+F264</f>
        <v>0</v>
      </c>
      <c r="G258" s="7">
        <f t="shared" si="34"/>
        <v>0</v>
      </c>
      <c r="H258" s="7">
        <f t="shared" si="34"/>
        <v>0</v>
      </c>
      <c r="I258" s="7">
        <f t="shared" si="34"/>
        <v>0</v>
      </c>
      <c r="J258" s="7">
        <f t="shared" si="34"/>
        <v>0</v>
      </c>
      <c r="K258" s="7">
        <f t="shared" si="34"/>
        <v>0</v>
      </c>
      <c r="L258" s="7">
        <f t="shared" si="34"/>
        <v>0</v>
      </c>
      <c r="M258" s="7">
        <f t="shared" si="34"/>
        <v>0</v>
      </c>
      <c r="N258" s="7">
        <f t="shared" si="34"/>
        <v>0</v>
      </c>
      <c r="O258" s="7">
        <f t="shared" si="34"/>
        <v>0</v>
      </c>
      <c r="P258" s="7">
        <f t="shared" si="34"/>
        <v>0</v>
      </c>
      <c r="Q258" s="7">
        <f t="shared" si="34"/>
        <v>0</v>
      </c>
      <c r="R258" s="7">
        <f t="shared" si="34"/>
        <v>0</v>
      </c>
      <c r="S258" s="7">
        <f t="shared" si="34"/>
        <v>0</v>
      </c>
      <c r="T258" s="7">
        <f t="shared" si="34"/>
        <v>0</v>
      </c>
      <c r="U258" s="7">
        <f t="shared" si="34"/>
        <v>0</v>
      </c>
      <c r="V258" s="7">
        <f t="shared" si="34"/>
        <v>0</v>
      </c>
    </row>
    <row r="259" spans="1:22" s="28" customFormat="1" ht="15.75" outlineLevel="6">
      <c r="A259" s="5" t="s">
        <v>121</v>
      </c>
      <c r="B259" s="6" t="s">
        <v>22</v>
      </c>
      <c r="C259" s="6" t="s">
        <v>224</v>
      </c>
      <c r="D259" s="6" t="s">
        <v>122</v>
      </c>
      <c r="E259" s="6"/>
      <c r="F259" s="7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5.75" outlineLevel="6">
      <c r="A260" s="53" t="s">
        <v>96</v>
      </c>
      <c r="B260" s="54" t="s">
        <v>22</v>
      </c>
      <c r="C260" s="54" t="s">
        <v>224</v>
      </c>
      <c r="D260" s="54" t="s">
        <v>123</v>
      </c>
      <c r="E260" s="54"/>
      <c r="F260" s="55"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31.5" outlineLevel="6">
      <c r="A261" s="5" t="s">
        <v>101</v>
      </c>
      <c r="B261" s="6" t="s">
        <v>22</v>
      </c>
      <c r="C261" s="6" t="s">
        <v>224</v>
      </c>
      <c r="D261" s="6" t="s">
        <v>102</v>
      </c>
      <c r="E261" s="6"/>
      <c r="F261" s="7">
        <f>F262+F263</f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3" t="s">
        <v>103</v>
      </c>
      <c r="B262" s="54" t="s">
        <v>22</v>
      </c>
      <c r="C262" s="54" t="s">
        <v>224</v>
      </c>
      <c r="D262" s="54" t="s">
        <v>104</v>
      </c>
      <c r="E262" s="54"/>
      <c r="F262" s="55"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53" t="s">
        <v>105</v>
      </c>
      <c r="B263" s="54" t="s">
        <v>22</v>
      </c>
      <c r="C263" s="54" t="s">
        <v>224</v>
      </c>
      <c r="D263" s="54" t="s">
        <v>106</v>
      </c>
      <c r="E263" s="54"/>
      <c r="F263" s="55"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15.75" outlineLevel="6">
      <c r="A264" s="5" t="s">
        <v>107</v>
      </c>
      <c r="B264" s="6" t="s">
        <v>22</v>
      </c>
      <c r="C264" s="6" t="s">
        <v>224</v>
      </c>
      <c r="D264" s="6" t="s">
        <v>108</v>
      </c>
      <c r="E264" s="6"/>
      <c r="F264" s="7">
        <f>F265+F266</f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53" t="s">
        <v>109</v>
      </c>
      <c r="B265" s="54" t="s">
        <v>22</v>
      </c>
      <c r="C265" s="54" t="s">
        <v>224</v>
      </c>
      <c r="D265" s="54" t="s">
        <v>111</v>
      </c>
      <c r="E265" s="54"/>
      <c r="F265" s="55"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15.75" outlineLevel="6">
      <c r="A266" s="53" t="s">
        <v>110</v>
      </c>
      <c r="B266" s="54" t="s">
        <v>22</v>
      </c>
      <c r="C266" s="54" t="s">
        <v>224</v>
      </c>
      <c r="D266" s="54" t="s">
        <v>112</v>
      </c>
      <c r="E266" s="54"/>
      <c r="F266" s="55"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31.5" outlineLevel="6">
      <c r="A267" s="56" t="s">
        <v>213</v>
      </c>
      <c r="B267" s="19" t="s">
        <v>22</v>
      </c>
      <c r="C267" s="19" t="s">
        <v>225</v>
      </c>
      <c r="D267" s="19" t="s">
        <v>5</v>
      </c>
      <c r="E267" s="19"/>
      <c r="F267" s="20">
        <f>F268</f>
        <v>57178.73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5.75" outlineLevel="6">
      <c r="A268" s="5" t="s">
        <v>134</v>
      </c>
      <c r="B268" s="6" t="s">
        <v>22</v>
      </c>
      <c r="C268" s="6" t="s">
        <v>225</v>
      </c>
      <c r="D268" s="6" t="s">
        <v>135</v>
      </c>
      <c r="E268" s="6"/>
      <c r="F268" s="7">
        <f>F269</f>
        <v>57178.73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320</v>
      </c>
      <c r="B269" s="54" t="s">
        <v>22</v>
      </c>
      <c r="C269" s="54" t="s">
        <v>225</v>
      </c>
      <c r="D269" s="54" t="s">
        <v>88</v>
      </c>
      <c r="E269" s="54"/>
      <c r="F269" s="55">
        <v>57178.73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77" t="s">
        <v>315</v>
      </c>
      <c r="B270" s="19" t="s">
        <v>22</v>
      </c>
      <c r="C270" s="19" t="s">
        <v>316</v>
      </c>
      <c r="D270" s="19" t="s">
        <v>5</v>
      </c>
      <c r="E270" s="19"/>
      <c r="F270" s="20">
        <f>F271</f>
        <v>2000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134</v>
      </c>
      <c r="B271" s="6" t="s">
        <v>22</v>
      </c>
      <c r="C271" s="6" t="s">
        <v>316</v>
      </c>
      <c r="D271" s="6" t="s">
        <v>135</v>
      </c>
      <c r="E271" s="6"/>
      <c r="F271" s="7">
        <f>F272</f>
        <v>2000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15.75" outlineLevel="6">
      <c r="A272" s="65" t="s">
        <v>89</v>
      </c>
      <c r="B272" s="54" t="s">
        <v>22</v>
      </c>
      <c r="C272" s="54" t="s">
        <v>316</v>
      </c>
      <c r="D272" s="54" t="s">
        <v>90</v>
      </c>
      <c r="E272" s="54"/>
      <c r="F272" s="55">
        <v>2000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63" t="s">
        <v>227</v>
      </c>
      <c r="B273" s="19" t="s">
        <v>22</v>
      </c>
      <c r="C273" s="19" t="s">
        <v>228</v>
      </c>
      <c r="D273" s="19" t="s">
        <v>5</v>
      </c>
      <c r="E273" s="19"/>
      <c r="F273" s="20">
        <f>F274+F276</f>
        <v>4834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5" t="s">
        <v>101</v>
      </c>
      <c r="B274" s="6" t="s">
        <v>22</v>
      </c>
      <c r="C274" s="6" t="s">
        <v>228</v>
      </c>
      <c r="D274" s="6" t="s">
        <v>102</v>
      </c>
      <c r="E274" s="6"/>
      <c r="F274" s="7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31.5" outlineLevel="6">
      <c r="A275" s="53" t="s">
        <v>105</v>
      </c>
      <c r="B275" s="54" t="s">
        <v>22</v>
      </c>
      <c r="C275" s="54" t="s">
        <v>228</v>
      </c>
      <c r="D275" s="54" t="s">
        <v>106</v>
      </c>
      <c r="E275" s="54"/>
      <c r="F275" s="55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15.75" outlineLevel="6">
      <c r="A276" s="5" t="s">
        <v>134</v>
      </c>
      <c r="B276" s="6" t="s">
        <v>22</v>
      </c>
      <c r="C276" s="6" t="s">
        <v>228</v>
      </c>
      <c r="D276" s="6" t="s">
        <v>135</v>
      </c>
      <c r="E276" s="6"/>
      <c r="F276" s="7">
        <f>F277</f>
        <v>4834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47.25" outlineLevel="6">
      <c r="A277" s="62" t="s">
        <v>320</v>
      </c>
      <c r="B277" s="54" t="s">
        <v>22</v>
      </c>
      <c r="C277" s="54" t="s">
        <v>228</v>
      </c>
      <c r="D277" s="54" t="s">
        <v>88</v>
      </c>
      <c r="E277" s="54"/>
      <c r="F277" s="55">
        <v>4834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51" customHeight="1" outlineLevel="6">
      <c r="A278" s="64" t="s">
        <v>229</v>
      </c>
      <c r="B278" s="68" t="s">
        <v>22</v>
      </c>
      <c r="C278" s="68" t="s">
        <v>230</v>
      </c>
      <c r="D278" s="68" t="s">
        <v>5</v>
      </c>
      <c r="E278" s="68"/>
      <c r="F278" s="69">
        <f>F279+F281+F284</f>
        <v>220568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" t="s">
        <v>121</v>
      </c>
      <c r="B279" s="6" t="s">
        <v>22</v>
      </c>
      <c r="C279" s="6" t="s">
        <v>230</v>
      </c>
      <c r="D279" s="6" t="s">
        <v>122</v>
      </c>
      <c r="E279" s="6"/>
      <c r="F279" s="7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53" t="s">
        <v>96</v>
      </c>
      <c r="B280" s="54" t="s">
        <v>22</v>
      </c>
      <c r="C280" s="54" t="s">
        <v>230</v>
      </c>
      <c r="D280" s="54" t="s">
        <v>123</v>
      </c>
      <c r="E280" s="54"/>
      <c r="F280" s="55"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5" t="s">
        <v>101</v>
      </c>
      <c r="B281" s="6" t="s">
        <v>22</v>
      </c>
      <c r="C281" s="6" t="s">
        <v>230</v>
      </c>
      <c r="D281" s="6" t="s">
        <v>102</v>
      </c>
      <c r="E281" s="6"/>
      <c r="F281" s="7">
        <f>F283+F282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53" t="s">
        <v>103</v>
      </c>
      <c r="B282" s="54" t="s">
        <v>22</v>
      </c>
      <c r="C282" s="54" t="s">
        <v>230</v>
      </c>
      <c r="D282" s="54" t="s">
        <v>104</v>
      </c>
      <c r="E282" s="54"/>
      <c r="F282" s="55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105</v>
      </c>
      <c r="B283" s="54" t="s">
        <v>22</v>
      </c>
      <c r="C283" s="54" t="s">
        <v>230</v>
      </c>
      <c r="D283" s="54" t="s">
        <v>106</v>
      </c>
      <c r="E283" s="54"/>
      <c r="F283" s="55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15.75" outlineLevel="6">
      <c r="A284" s="5" t="s">
        <v>134</v>
      </c>
      <c r="B284" s="6" t="s">
        <v>22</v>
      </c>
      <c r="C284" s="6" t="s">
        <v>230</v>
      </c>
      <c r="D284" s="6" t="s">
        <v>135</v>
      </c>
      <c r="E284" s="6"/>
      <c r="F284" s="7">
        <f>F285</f>
        <v>220568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47.25" outlineLevel="6">
      <c r="A285" s="62" t="s">
        <v>320</v>
      </c>
      <c r="B285" s="54" t="s">
        <v>22</v>
      </c>
      <c r="C285" s="54" t="s">
        <v>230</v>
      </c>
      <c r="D285" s="54" t="s">
        <v>88</v>
      </c>
      <c r="E285" s="54"/>
      <c r="F285" s="55">
        <v>220568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47.25" outlineLevel="6">
      <c r="A286" s="70" t="s">
        <v>330</v>
      </c>
      <c r="B286" s="19" t="s">
        <v>22</v>
      </c>
      <c r="C286" s="19" t="s">
        <v>331</v>
      </c>
      <c r="D286" s="19" t="s">
        <v>5</v>
      </c>
      <c r="E286" s="19"/>
      <c r="F286" s="90">
        <f>F287+F289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31.5" outlineLevel="6">
      <c r="A287" s="5" t="s">
        <v>101</v>
      </c>
      <c r="B287" s="6" t="s">
        <v>22</v>
      </c>
      <c r="C287" s="6" t="s">
        <v>331</v>
      </c>
      <c r="D287" s="6" t="s">
        <v>102</v>
      </c>
      <c r="E287" s="6"/>
      <c r="F287" s="91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31.5" outlineLevel="6">
      <c r="A288" s="53" t="s">
        <v>105</v>
      </c>
      <c r="B288" s="54" t="s">
        <v>22</v>
      </c>
      <c r="C288" s="54" t="s">
        <v>331</v>
      </c>
      <c r="D288" s="54" t="s">
        <v>106</v>
      </c>
      <c r="E288" s="54"/>
      <c r="F288" s="92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" t="s">
        <v>134</v>
      </c>
      <c r="B289" s="6" t="s">
        <v>22</v>
      </c>
      <c r="C289" s="6" t="s">
        <v>331</v>
      </c>
      <c r="D289" s="6" t="s">
        <v>135</v>
      </c>
      <c r="E289" s="6"/>
      <c r="F289" s="91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47.25" outlineLevel="6">
      <c r="A290" s="62" t="s">
        <v>320</v>
      </c>
      <c r="B290" s="54" t="s">
        <v>22</v>
      </c>
      <c r="C290" s="54" t="s">
        <v>331</v>
      </c>
      <c r="D290" s="54" t="s">
        <v>88</v>
      </c>
      <c r="E290" s="54"/>
      <c r="F290" s="92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14" t="s">
        <v>294</v>
      </c>
      <c r="B291" s="9" t="s">
        <v>22</v>
      </c>
      <c r="C291" s="9" t="s">
        <v>295</v>
      </c>
      <c r="D291" s="9" t="s">
        <v>5</v>
      </c>
      <c r="E291" s="9"/>
      <c r="F291" s="10">
        <f>F292</f>
        <v>20957.65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6" t="s">
        <v>296</v>
      </c>
      <c r="B292" s="19" t="s">
        <v>22</v>
      </c>
      <c r="C292" s="19" t="s">
        <v>297</v>
      </c>
      <c r="D292" s="19" t="s">
        <v>5</v>
      </c>
      <c r="E292" s="19"/>
      <c r="F292" s="20">
        <f>F293</f>
        <v>20957.65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134</v>
      </c>
      <c r="B293" s="6" t="s">
        <v>22</v>
      </c>
      <c r="C293" s="6" t="s">
        <v>297</v>
      </c>
      <c r="D293" s="6" t="s">
        <v>135</v>
      </c>
      <c r="E293" s="6"/>
      <c r="F293" s="7">
        <f>F294</f>
        <v>20957.65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47.25" outlineLevel="6">
      <c r="A294" s="62" t="s">
        <v>320</v>
      </c>
      <c r="B294" s="54" t="s">
        <v>22</v>
      </c>
      <c r="C294" s="54" t="s">
        <v>297</v>
      </c>
      <c r="D294" s="54" t="s">
        <v>88</v>
      </c>
      <c r="E294" s="54"/>
      <c r="F294" s="55">
        <v>20957.65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5.25" customHeight="1" outlineLevel="6">
      <c r="A295" s="78" t="s">
        <v>216</v>
      </c>
      <c r="B295" s="9" t="s">
        <v>22</v>
      </c>
      <c r="C295" s="9" t="s">
        <v>220</v>
      </c>
      <c r="D295" s="9" t="s">
        <v>5</v>
      </c>
      <c r="E295" s="9"/>
      <c r="F295" s="10">
        <f>F296</f>
        <v>154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77" t="s">
        <v>345</v>
      </c>
      <c r="B296" s="19" t="s">
        <v>22</v>
      </c>
      <c r="C296" s="19" t="s">
        <v>346</v>
      </c>
      <c r="D296" s="19" t="s">
        <v>5</v>
      </c>
      <c r="E296" s="19"/>
      <c r="F296" s="20">
        <f>F297</f>
        <v>154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134</v>
      </c>
      <c r="B297" s="6" t="s">
        <v>22</v>
      </c>
      <c r="C297" s="6" t="s">
        <v>346</v>
      </c>
      <c r="D297" s="6" t="s">
        <v>135</v>
      </c>
      <c r="E297" s="6"/>
      <c r="F297" s="7">
        <f>F298</f>
        <v>154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65" t="s">
        <v>89</v>
      </c>
      <c r="B298" s="54" t="s">
        <v>22</v>
      </c>
      <c r="C298" s="54" t="s">
        <v>346</v>
      </c>
      <c r="D298" s="54" t="s">
        <v>90</v>
      </c>
      <c r="E298" s="54"/>
      <c r="F298" s="55">
        <v>154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76" t="s">
        <v>321</v>
      </c>
      <c r="B299" s="9" t="s">
        <v>22</v>
      </c>
      <c r="C299" s="9" t="s">
        <v>231</v>
      </c>
      <c r="D299" s="9" t="s">
        <v>5</v>
      </c>
      <c r="E299" s="9"/>
      <c r="F299" s="10">
        <f>F300</f>
        <v>10087.55</v>
      </c>
      <c r="G299" s="13" t="e">
        <f aca="true" t="shared" si="35" ref="G299:V299">G300</f>
        <v>#REF!</v>
      </c>
      <c r="H299" s="13" t="e">
        <f t="shared" si="35"/>
        <v>#REF!</v>
      </c>
      <c r="I299" s="13" t="e">
        <f t="shared" si="35"/>
        <v>#REF!</v>
      </c>
      <c r="J299" s="13" t="e">
        <f t="shared" si="35"/>
        <v>#REF!</v>
      </c>
      <c r="K299" s="13" t="e">
        <f t="shared" si="35"/>
        <v>#REF!</v>
      </c>
      <c r="L299" s="13" t="e">
        <f t="shared" si="35"/>
        <v>#REF!</v>
      </c>
      <c r="M299" s="13" t="e">
        <f t="shared" si="35"/>
        <v>#REF!</v>
      </c>
      <c r="N299" s="13" t="e">
        <f t="shared" si="35"/>
        <v>#REF!</v>
      </c>
      <c r="O299" s="13" t="e">
        <f t="shared" si="35"/>
        <v>#REF!</v>
      </c>
      <c r="P299" s="13" t="e">
        <f t="shared" si="35"/>
        <v>#REF!</v>
      </c>
      <c r="Q299" s="13" t="e">
        <f t="shared" si="35"/>
        <v>#REF!</v>
      </c>
      <c r="R299" s="13" t="e">
        <f t="shared" si="35"/>
        <v>#REF!</v>
      </c>
      <c r="S299" s="13" t="e">
        <f t="shared" si="35"/>
        <v>#REF!</v>
      </c>
      <c r="T299" s="13" t="e">
        <f t="shared" si="35"/>
        <v>#REF!</v>
      </c>
      <c r="U299" s="13" t="e">
        <f t="shared" si="35"/>
        <v>#REF!</v>
      </c>
      <c r="V299" s="13" t="e">
        <f t="shared" si="35"/>
        <v>#REF!</v>
      </c>
    </row>
    <row r="300" spans="1:22" s="28" customFormat="1" ht="31.5" outlineLevel="6">
      <c r="A300" s="77" t="s">
        <v>213</v>
      </c>
      <c r="B300" s="19" t="s">
        <v>22</v>
      </c>
      <c r="C300" s="19" t="s">
        <v>232</v>
      </c>
      <c r="D300" s="19" t="s">
        <v>5</v>
      </c>
      <c r="E300" s="82"/>
      <c r="F300" s="20">
        <f>F301</f>
        <v>10087.55</v>
      </c>
      <c r="G300" s="7" t="e">
        <f>#REF!</f>
        <v>#REF!</v>
      </c>
      <c r="H300" s="7" t="e">
        <f>#REF!</f>
        <v>#REF!</v>
      </c>
      <c r="I300" s="7" t="e">
        <f>#REF!</f>
        <v>#REF!</v>
      </c>
      <c r="J300" s="7" t="e">
        <f>#REF!</f>
        <v>#REF!</v>
      </c>
      <c r="K300" s="7" t="e">
        <f>#REF!</f>
        <v>#REF!</v>
      </c>
      <c r="L300" s="7" t="e">
        <f>#REF!</f>
        <v>#REF!</v>
      </c>
      <c r="M300" s="7" t="e">
        <f>#REF!</f>
        <v>#REF!</v>
      </c>
      <c r="N300" s="7" t="e">
        <f>#REF!</f>
        <v>#REF!</v>
      </c>
      <c r="O300" s="7" t="e">
        <f>#REF!</f>
        <v>#REF!</v>
      </c>
      <c r="P300" s="7" t="e">
        <f>#REF!</f>
        <v>#REF!</v>
      </c>
      <c r="Q300" s="7" t="e">
        <f>#REF!</f>
        <v>#REF!</v>
      </c>
      <c r="R300" s="7" t="e">
        <f>#REF!</f>
        <v>#REF!</v>
      </c>
      <c r="S300" s="7" t="e">
        <f>#REF!</f>
        <v>#REF!</v>
      </c>
      <c r="T300" s="7" t="e">
        <f>#REF!</f>
        <v>#REF!</v>
      </c>
      <c r="U300" s="7" t="e">
        <f>#REF!</f>
        <v>#REF!</v>
      </c>
      <c r="V300" s="7" t="e">
        <f>#REF!</f>
        <v>#REF!</v>
      </c>
    </row>
    <row r="301" spans="1:22" s="28" customFormat="1" ht="18.75" outlineLevel="6">
      <c r="A301" s="5" t="s">
        <v>134</v>
      </c>
      <c r="B301" s="6" t="s">
        <v>22</v>
      </c>
      <c r="C301" s="6" t="s">
        <v>232</v>
      </c>
      <c r="D301" s="6" t="s">
        <v>5</v>
      </c>
      <c r="E301" s="80"/>
      <c r="F301" s="7">
        <f>F302</f>
        <v>10087.55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47.25" outlineLevel="6">
      <c r="A302" s="65" t="s">
        <v>320</v>
      </c>
      <c r="B302" s="54" t="s">
        <v>22</v>
      </c>
      <c r="C302" s="54" t="s">
        <v>232</v>
      </c>
      <c r="D302" s="54" t="s">
        <v>88</v>
      </c>
      <c r="E302" s="81"/>
      <c r="F302" s="55">
        <v>10087.55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6">
      <c r="A303" s="79" t="s">
        <v>70</v>
      </c>
      <c r="B303" s="34" t="s">
        <v>69</v>
      </c>
      <c r="C303" s="34" t="s">
        <v>6</v>
      </c>
      <c r="D303" s="34" t="s">
        <v>5</v>
      </c>
      <c r="E303" s="34"/>
      <c r="F303" s="72">
        <f>F304</f>
        <v>50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6">
      <c r="A304" s="8" t="s">
        <v>136</v>
      </c>
      <c r="B304" s="9" t="s">
        <v>69</v>
      </c>
      <c r="C304" s="9" t="s">
        <v>233</v>
      </c>
      <c r="D304" s="9" t="s">
        <v>5</v>
      </c>
      <c r="E304" s="9"/>
      <c r="F304" s="10">
        <f>F305</f>
        <v>50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4.5" customHeight="1" outlineLevel="6">
      <c r="A305" s="70" t="s">
        <v>234</v>
      </c>
      <c r="B305" s="19" t="s">
        <v>69</v>
      </c>
      <c r="C305" s="19" t="s">
        <v>235</v>
      </c>
      <c r="D305" s="19" t="s">
        <v>5</v>
      </c>
      <c r="E305" s="19"/>
      <c r="F305" s="20">
        <f>F306</f>
        <v>50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5" t="s">
        <v>101</v>
      </c>
      <c r="B306" s="6" t="s">
        <v>69</v>
      </c>
      <c r="C306" s="6" t="s">
        <v>235</v>
      </c>
      <c r="D306" s="6" t="s">
        <v>102</v>
      </c>
      <c r="E306" s="6"/>
      <c r="F306" s="7">
        <f>F307</f>
        <v>50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3" t="s">
        <v>105</v>
      </c>
      <c r="B307" s="54" t="s">
        <v>69</v>
      </c>
      <c r="C307" s="54" t="s">
        <v>235</v>
      </c>
      <c r="D307" s="54" t="s">
        <v>106</v>
      </c>
      <c r="E307" s="54"/>
      <c r="F307" s="55">
        <v>50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8.75" customHeight="1" outlineLevel="6">
      <c r="A308" s="79" t="s">
        <v>46</v>
      </c>
      <c r="B308" s="34" t="s">
        <v>23</v>
      </c>
      <c r="C308" s="34" t="s">
        <v>6</v>
      </c>
      <c r="D308" s="34" t="s">
        <v>5</v>
      </c>
      <c r="E308" s="34"/>
      <c r="F308" s="72">
        <f>F309</f>
        <v>4143</v>
      </c>
      <c r="G308" s="10" t="e">
        <f>#REF!</f>
        <v>#REF!</v>
      </c>
      <c r="H308" s="10" t="e">
        <f>#REF!</f>
        <v>#REF!</v>
      </c>
      <c r="I308" s="10" t="e">
        <f>#REF!</f>
        <v>#REF!</v>
      </c>
      <c r="J308" s="10" t="e">
        <f>#REF!</f>
        <v>#REF!</v>
      </c>
      <c r="K308" s="10" t="e">
        <f>#REF!</f>
        <v>#REF!</v>
      </c>
      <c r="L308" s="10" t="e">
        <f>#REF!</f>
        <v>#REF!</v>
      </c>
      <c r="M308" s="10" t="e">
        <f>#REF!</f>
        <v>#REF!</v>
      </c>
      <c r="N308" s="10" t="e">
        <f>#REF!</f>
        <v>#REF!</v>
      </c>
      <c r="O308" s="10" t="e">
        <f>#REF!</f>
        <v>#REF!</v>
      </c>
      <c r="P308" s="10" t="e">
        <f>#REF!</f>
        <v>#REF!</v>
      </c>
      <c r="Q308" s="10" t="e">
        <f>#REF!</f>
        <v>#REF!</v>
      </c>
      <c r="R308" s="10" t="e">
        <f>#REF!</f>
        <v>#REF!</v>
      </c>
      <c r="S308" s="10" t="e">
        <f>#REF!</f>
        <v>#REF!</v>
      </c>
      <c r="T308" s="10" t="e">
        <f>#REF!</f>
        <v>#REF!</v>
      </c>
      <c r="U308" s="10" t="e">
        <f>#REF!</f>
        <v>#REF!</v>
      </c>
      <c r="V308" s="10" t="e">
        <f>#REF!</f>
        <v>#REF!</v>
      </c>
    </row>
    <row r="309" spans="1:22" s="28" customFormat="1" ht="15.75" outlineLevel="6">
      <c r="A309" s="8" t="s">
        <v>322</v>
      </c>
      <c r="B309" s="9" t="s">
        <v>23</v>
      </c>
      <c r="C309" s="9" t="s">
        <v>211</v>
      </c>
      <c r="D309" s="9" t="s">
        <v>5</v>
      </c>
      <c r="E309" s="9"/>
      <c r="F309" s="10">
        <f>F310+F322</f>
        <v>4143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15.75" outlineLevel="6">
      <c r="A310" s="66" t="s">
        <v>137</v>
      </c>
      <c r="B310" s="19" t="s">
        <v>23</v>
      </c>
      <c r="C310" s="19" t="s">
        <v>223</v>
      </c>
      <c r="D310" s="19" t="s">
        <v>5</v>
      </c>
      <c r="E310" s="19"/>
      <c r="F310" s="20">
        <f>F311+F314+F317</f>
        <v>3623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6">
      <c r="A311" s="66" t="s">
        <v>236</v>
      </c>
      <c r="B311" s="19" t="s">
        <v>23</v>
      </c>
      <c r="C311" s="19" t="s">
        <v>237</v>
      </c>
      <c r="D311" s="19" t="s">
        <v>5</v>
      </c>
      <c r="E311" s="19"/>
      <c r="F311" s="20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5" t="s">
        <v>101</v>
      </c>
      <c r="B312" s="6" t="s">
        <v>23</v>
      </c>
      <c r="C312" s="6" t="s">
        <v>237</v>
      </c>
      <c r="D312" s="6" t="s">
        <v>102</v>
      </c>
      <c r="E312" s="6"/>
      <c r="F312" s="7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3" t="s">
        <v>105</v>
      </c>
      <c r="B313" s="54" t="s">
        <v>23</v>
      </c>
      <c r="C313" s="54" t="s">
        <v>237</v>
      </c>
      <c r="D313" s="54" t="s">
        <v>106</v>
      </c>
      <c r="E313" s="54"/>
      <c r="F313" s="55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3.75" customHeight="1" outlineLevel="6">
      <c r="A314" s="66" t="s">
        <v>238</v>
      </c>
      <c r="B314" s="19" t="s">
        <v>23</v>
      </c>
      <c r="C314" s="19" t="s">
        <v>239</v>
      </c>
      <c r="D314" s="19" t="s">
        <v>5</v>
      </c>
      <c r="E314" s="19"/>
      <c r="F314" s="20">
        <f>F315</f>
        <v>700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15.75" outlineLevel="6">
      <c r="A315" s="5" t="s">
        <v>134</v>
      </c>
      <c r="B315" s="6" t="s">
        <v>23</v>
      </c>
      <c r="C315" s="6" t="s">
        <v>239</v>
      </c>
      <c r="D315" s="6" t="s">
        <v>135</v>
      </c>
      <c r="E315" s="6"/>
      <c r="F315" s="7">
        <f>F316</f>
        <v>700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47.25" outlineLevel="6">
      <c r="A316" s="65" t="s">
        <v>320</v>
      </c>
      <c r="B316" s="54" t="s">
        <v>23</v>
      </c>
      <c r="C316" s="54" t="s">
        <v>239</v>
      </c>
      <c r="D316" s="54" t="s">
        <v>88</v>
      </c>
      <c r="E316" s="54"/>
      <c r="F316" s="55">
        <v>700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70" t="s">
        <v>240</v>
      </c>
      <c r="B317" s="68" t="s">
        <v>23</v>
      </c>
      <c r="C317" s="68" t="s">
        <v>241</v>
      </c>
      <c r="D317" s="68" t="s">
        <v>5</v>
      </c>
      <c r="E317" s="68"/>
      <c r="F317" s="69">
        <f>F318+F320</f>
        <v>2923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6">
      <c r="A318" s="5" t="s">
        <v>101</v>
      </c>
      <c r="B318" s="6" t="s">
        <v>23</v>
      </c>
      <c r="C318" s="6" t="s">
        <v>241</v>
      </c>
      <c r="D318" s="6" t="s">
        <v>102</v>
      </c>
      <c r="E318" s="6"/>
      <c r="F318" s="7">
        <f>F319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6">
      <c r="A319" s="53" t="s">
        <v>105</v>
      </c>
      <c r="B319" s="54" t="s">
        <v>23</v>
      </c>
      <c r="C319" s="54" t="s">
        <v>241</v>
      </c>
      <c r="D319" s="54" t="s">
        <v>106</v>
      </c>
      <c r="E319" s="54"/>
      <c r="F319" s="55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5.75" outlineLevel="6">
      <c r="A320" s="5" t="s">
        <v>134</v>
      </c>
      <c r="B320" s="6" t="s">
        <v>23</v>
      </c>
      <c r="C320" s="6" t="s">
        <v>241</v>
      </c>
      <c r="D320" s="6" t="s">
        <v>135</v>
      </c>
      <c r="E320" s="6"/>
      <c r="F320" s="7">
        <f>F321</f>
        <v>2923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47.25" outlineLevel="6">
      <c r="A321" s="62" t="s">
        <v>320</v>
      </c>
      <c r="B321" s="54" t="s">
        <v>23</v>
      </c>
      <c r="C321" s="54" t="s">
        <v>241</v>
      </c>
      <c r="D321" s="54" t="s">
        <v>88</v>
      </c>
      <c r="E321" s="54"/>
      <c r="F321" s="55">
        <v>2923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6">
      <c r="A322" s="95" t="s">
        <v>242</v>
      </c>
      <c r="B322" s="19" t="s">
        <v>23</v>
      </c>
      <c r="C322" s="19" t="s">
        <v>327</v>
      </c>
      <c r="D322" s="19" t="s">
        <v>5</v>
      </c>
      <c r="E322" s="19"/>
      <c r="F322" s="20">
        <f>F323</f>
        <v>520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15.75" outlineLevel="6">
      <c r="A323" s="5" t="s">
        <v>144</v>
      </c>
      <c r="B323" s="6" t="s">
        <v>23</v>
      </c>
      <c r="C323" s="6" t="s">
        <v>317</v>
      </c>
      <c r="D323" s="6" t="s">
        <v>142</v>
      </c>
      <c r="E323" s="6"/>
      <c r="F323" s="7">
        <f>F324</f>
        <v>520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53" t="s">
        <v>145</v>
      </c>
      <c r="B324" s="54" t="s">
        <v>23</v>
      </c>
      <c r="C324" s="54" t="s">
        <v>317</v>
      </c>
      <c r="D324" s="54" t="s">
        <v>143</v>
      </c>
      <c r="E324" s="54"/>
      <c r="F324" s="55">
        <v>520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15.75" outlineLevel="6">
      <c r="A325" s="79" t="s">
        <v>38</v>
      </c>
      <c r="B325" s="34" t="s">
        <v>14</v>
      </c>
      <c r="C325" s="34" t="s">
        <v>6</v>
      </c>
      <c r="D325" s="34" t="s">
        <v>5</v>
      </c>
      <c r="E325" s="34"/>
      <c r="F325" s="72">
        <f>F326+F334</f>
        <v>15029.570000000002</v>
      </c>
      <c r="G325" s="10">
        <f aca="true" t="shared" si="36" ref="G325:V325">G327+G334</f>
        <v>0</v>
      </c>
      <c r="H325" s="10">
        <f t="shared" si="36"/>
        <v>0</v>
      </c>
      <c r="I325" s="10">
        <f t="shared" si="36"/>
        <v>0</v>
      </c>
      <c r="J325" s="10">
        <f t="shared" si="36"/>
        <v>0</v>
      </c>
      <c r="K325" s="10">
        <f t="shared" si="36"/>
        <v>0</v>
      </c>
      <c r="L325" s="10">
        <f t="shared" si="36"/>
        <v>0</v>
      </c>
      <c r="M325" s="10">
        <f t="shared" si="36"/>
        <v>0</v>
      </c>
      <c r="N325" s="10">
        <f t="shared" si="36"/>
        <v>0</v>
      </c>
      <c r="O325" s="10">
        <f t="shared" si="36"/>
        <v>0</v>
      </c>
      <c r="P325" s="10">
        <f t="shared" si="36"/>
        <v>0</v>
      </c>
      <c r="Q325" s="10">
        <f t="shared" si="36"/>
        <v>0</v>
      </c>
      <c r="R325" s="10">
        <f t="shared" si="36"/>
        <v>0</v>
      </c>
      <c r="S325" s="10">
        <f t="shared" si="36"/>
        <v>0</v>
      </c>
      <c r="T325" s="10">
        <f t="shared" si="36"/>
        <v>0</v>
      </c>
      <c r="U325" s="10">
        <f t="shared" si="36"/>
        <v>0</v>
      </c>
      <c r="V325" s="10">
        <f t="shared" si="36"/>
        <v>0</v>
      </c>
    </row>
    <row r="326" spans="1:22" s="28" customFormat="1" ht="31.5" outlineLevel="6">
      <c r="A326" s="22" t="s">
        <v>157</v>
      </c>
      <c r="B326" s="9" t="s">
        <v>14</v>
      </c>
      <c r="C326" s="9" t="s">
        <v>158</v>
      </c>
      <c r="D326" s="9" t="s">
        <v>5</v>
      </c>
      <c r="E326" s="9"/>
      <c r="F326" s="10">
        <f>F327</f>
        <v>1425.78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28" customFormat="1" ht="36" customHeight="1" outlineLevel="6">
      <c r="A327" s="22" t="s">
        <v>162</v>
      </c>
      <c r="B327" s="12" t="s">
        <v>14</v>
      </c>
      <c r="C327" s="12" t="s">
        <v>159</v>
      </c>
      <c r="D327" s="12" t="s">
        <v>5</v>
      </c>
      <c r="E327" s="12"/>
      <c r="F327" s="13">
        <f>F328</f>
        <v>1425.78</v>
      </c>
      <c r="G327" s="13">
        <f aca="true" t="shared" si="37" ref="G327:V328">G328</f>
        <v>0</v>
      </c>
      <c r="H327" s="13">
        <f t="shared" si="37"/>
        <v>0</v>
      </c>
      <c r="I327" s="13">
        <f t="shared" si="37"/>
        <v>0</v>
      </c>
      <c r="J327" s="13">
        <f t="shared" si="37"/>
        <v>0</v>
      </c>
      <c r="K327" s="13">
        <f t="shared" si="37"/>
        <v>0</v>
      </c>
      <c r="L327" s="13">
        <f t="shared" si="37"/>
        <v>0</v>
      </c>
      <c r="M327" s="13">
        <f t="shared" si="37"/>
        <v>0</v>
      </c>
      <c r="N327" s="13">
        <f t="shared" si="37"/>
        <v>0</v>
      </c>
      <c r="O327" s="13">
        <f t="shared" si="37"/>
        <v>0</v>
      </c>
      <c r="P327" s="13">
        <f t="shared" si="37"/>
        <v>0</v>
      </c>
      <c r="Q327" s="13">
        <f t="shared" si="37"/>
        <v>0</v>
      </c>
      <c r="R327" s="13">
        <f t="shared" si="37"/>
        <v>0</v>
      </c>
      <c r="S327" s="13">
        <f t="shared" si="37"/>
        <v>0</v>
      </c>
      <c r="T327" s="13">
        <f t="shared" si="37"/>
        <v>0</v>
      </c>
      <c r="U327" s="13">
        <f t="shared" si="37"/>
        <v>0</v>
      </c>
      <c r="V327" s="13">
        <f t="shared" si="37"/>
        <v>0</v>
      </c>
    </row>
    <row r="328" spans="1:22" s="28" customFormat="1" ht="47.25" outlineLevel="6">
      <c r="A328" s="57" t="s">
        <v>318</v>
      </c>
      <c r="B328" s="19" t="s">
        <v>14</v>
      </c>
      <c r="C328" s="19" t="s">
        <v>163</v>
      </c>
      <c r="D328" s="19" t="s">
        <v>5</v>
      </c>
      <c r="E328" s="19"/>
      <c r="F328" s="20">
        <f>F329+F332</f>
        <v>1425.78</v>
      </c>
      <c r="G328" s="7">
        <f t="shared" si="37"/>
        <v>0</v>
      </c>
      <c r="H328" s="7">
        <f t="shared" si="37"/>
        <v>0</v>
      </c>
      <c r="I328" s="7">
        <f t="shared" si="37"/>
        <v>0</v>
      </c>
      <c r="J328" s="7">
        <f t="shared" si="37"/>
        <v>0</v>
      </c>
      <c r="K328" s="7">
        <f t="shared" si="37"/>
        <v>0</v>
      </c>
      <c r="L328" s="7">
        <f t="shared" si="37"/>
        <v>0</v>
      </c>
      <c r="M328" s="7">
        <f t="shared" si="37"/>
        <v>0</v>
      </c>
      <c r="N328" s="7">
        <f t="shared" si="37"/>
        <v>0</v>
      </c>
      <c r="O328" s="7">
        <f t="shared" si="37"/>
        <v>0</v>
      </c>
      <c r="P328" s="7">
        <f t="shared" si="37"/>
        <v>0</v>
      </c>
      <c r="Q328" s="7">
        <f t="shared" si="37"/>
        <v>0</v>
      </c>
      <c r="R328" s="7">
        <f t="shared" si="37"/>
        <v>0</v>
      </c>
      <c r="S328" s="7">
        <f t="shared" si="37"/>
        <v>0</v>
      </c>
      <c r="T328" s="7">
        <f t="shared" si="37"/>
        <v>0</v>
      </c>
      <c r="U328" s="7">
        <f t="shared" si="37"/>
        <v>0</v>
      </c>
      <c r="V328" s="7">
        <f t="shared" si="37"/>
        <v>0</v>
      </c>
    </row>
    <row r="329" spans="1:22" s="28" customFormat="1" ht="31.5" outlineLevel="6">
      <c r="A329" s="5" t="s">
        <v>100</v>
      </c>
      <c r="B329" s="6" t="s">
        <v>14</v>
      </c>
      <c r="C329" s="6" t="s">
        <v>163</v>
      </c>
      <c r="D329" s="6" t="s">
        <v>99</v>
      </c>
      <c r="E329" s="6"/>
      <c r="F329" s="7">
        <f>F330+F331</f>
        <v>1425.78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15.75" outlineLevel="6">
      <c r="A330" s="53" t="s">
        <v>96</v>
      </c>
      <c r="B330" s="54" t="s">
        <v>14</v>
      </c>
      <c r="C330" s="54" t="s">
        <v>163</v>
      </c>
      <c r="D330" s="54" t="s">
        <v>95</v>
      </c>
      <c r="E330" s="54"/>
      <c r="F330" s="55">
        <v>1425.78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6">
      <c r="A331" s="53" t="s">
        <v>97</v>
      </c>
      <c r="B331" s="54" t="s">
        <v>14</v>
      </c>
      <c r="C331" s="54" t="s">
        <v>163</v>
      </c>
      <c r="D331" s="54" t="s">
        <v>98</v>
      </c>
      <c r="E331" s="54"/>
      <c r="F331" s="55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6">
      <c r="A332" s="5" t="s">
        <v>101</v>
      </c>
      <c r="B332" s="6" t="s">
        <v>14</v>
      </c>
      <c r="C332" s="6" t="s">
        <v>163</v>
      </c>
      <c r="D332" s="6" t="s">
        <v>102</v>
      </c>
      <c r="E332" s="6"/>
      <c r="F332" s="7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6">
      <c r="A333" s="53" t="s">
        <v>105</v>
      </c>
      <c r="B333" s="54" t="s">
        <v>14</v>
      </c>
      <c r="C333" s="54" t="s">
        <v>163</v>
      </c>
      <c r="D333" s="54" t="s">
        <v>106</v>
      </c>
      <c r="E333" s="54"/>
      <c r="F333" s="55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9.5" customHeight="1" outlineLevel="6">
      <c r="A334" s="76" t="s">
        <v>209</v>
      </c>
      <c r="B334" s="12" t="s">
        <v>14</v>
      </c>
      <c r="C334" s="12" t="s">
        <v>211</v>
      </c>
      <c r="D334" s="12" t="s">
        <v>5</v>
      </c>
      <c r="E334" s="12"/>
      <c r="F334" s="13">
        <f>F335</f>
        <v>13603.79</v>
      </c>
      <c r="G334" s="13">
        <f aca="true" t="shared" si="38" ref="G334:V334">G336</f>
        <v>0</v>
      </c>
      <c r="H334" s="13">
        <f t="shared" si="38"/>
        <v>0</v>
      </c>
      <c r="I334" s="13">
        <f t="shared" si="38"/>
        <v>0</v>
      </c>
      <c r="J334" s="13">
        <f t="shared" si="38"/>
        <v>0</v>
      </c>
      <c r="K334" s="13">
        <f t="shared" si="38"/>
        <v>0</v>
      </c>
      <c r="L334" s="13">
        <f t="shared" si="38"/>
        <v>0</v>
      </c>
      <c r="M334" s="13">
        <f t="shared" si="38"/>
        <v>0</v>
      </c>
      <c r="N334" s="13">
        <f t="shared" si="38"/>
        <v>0</v>
      </c>
      <c r="O334" s="13">
        <f t="shared" si="38"/>
        <v>0</v>
      </c>
      <c r="P334" s="13">
        <f t="shared" si="38"/>
        <v>0</v>
      </c>
      <c r="Q334" s="13">
        <f t="shared" si="38"/>
        <v>0</v>
      </c>
      <c r="R334" s="13">
        <f t="shared" si="38"/>
        <v>0</v>
      </c>
      <c r="S334" s="13">
        <f t="shared" si="38"/>
        <v>0</v>
      </c>
      <c r="T334" s="13">
        <f t="shared" si="38"/>
        <v>0</v>
      </c>
      <c r="U334" s="13">
        <f t="shared" si="38"/>
        <v>0</v>
      </c>
      <c r="V334" s="13">
        <f t="shared" si="38"/>
        <v>0</v>
      </c>
    </row>
    <row r="335" spans="1:22" s="28" customFormat="1" ht="33" customHeight="1" outlineLevel="6">
      <c r="A335" s="76" t="s">
        <v>242</v>
      </c>
      <c r="B335" s="12" t="s">
        <v>14</v>
      </c>
      <c r="C335" s="12" t="s">
        <v>243</v>
      </c>
      <c r="D335" s="12" t="s">
        <v>5</v>
      </c>
      <c r="E335" s="12"/>
      <c r="F335" s="13">
        <f>F336</f>
        <v>13603.79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s="28" customFormat="1" ht="31.5" outlineLevel="6">
      <c r="A336" s="56" t="s">
        <v>173</v>
      </c>
      <c r="B336" s="19" t="s">
        <v>14</v>
      </c>
      <c r="C336" s="19" t="s">
        <v>244</v>
      </c>
      <c r="D336" s="19" t="s">
        <v>5</v>
      </c>
      <c r="E336" s="19"/>
      <c r="F336" s="20">
        <f>F337+F340+F343</f>
        <v>13603.79</v>
      </c>
      <c r="G336" s="7">
        <f aca="true" t="shared" si="39" ref="G336:V336">G337</f>
        <v>0</v>
      </c>
      <c r="H336" s="7">
        <f t="shared" si="39"/>
        <v>0</v>
      </c>
      <c r="I336" s="7">
        <f t="shared" si="39"/>
        <v>0</v>
      </c>
      <c r="J336" s="7">
        <f t="shared" si="39"/>
        <v>0</v>
      </c>
      <c r="K336" s="7">
        <f t="shared" si="39"/>
        <v>0</v>
      </c>
      <c r="L336" s="7">
        <f t="shared" si="39"/>
        <v>0</v>
      </c>
      <c r="M336" s="7">
        <f t="shared" si="39"/>
        <v>0</v>
      </c>
      <c r="N336" s="7">
        <f t="shared" si="39"/>
        <v>0</v>
      </c>
      <c r="O336" s="7">
        <f t="shared" si="39"/>
        <v>0</v>
      </c>
      <c r="P336" s="7">
        <f t="shared" si="39"/>
        <v>0</v>
      </c>
      <c r="Q336" s="7">
        <f t="shared" si="39"/>
        <v>0</v>
      </c>
      <c r="R336" s="7">
        <f t="shared" si="39"/>
        <v>0</v>
      </c>
      <c r="S336" s="7">
        <f t="shared" si="39"/>
        <v>0</v>
      </c>
      <c r="T336" s="7">
        <f t="shared" si="39"/>
        <v>0</v>
      </c>
      <c r="U336" s="7">
        <f t="shared" si="39"/>
        <v>0</v>
      </c>
      <c r="V336" s="7">
        <f t="shared" si="39"/>
        <v>0</v>
      </c>
    </row>
    <row r="337" spans="1:22" s="28" customFormat="1" ht="15.75" outlineLevel="6">
      <c r="A337" s="5" t="s">
        <v>121</v>
      </c>
      <c r="B337" s="6" t="s">
        <v>14</v>
      </c>
      <c r="C337" s="6" t="s">
        <v>244</v>
      </c>
      <c r="D337" s="6" t="s">
        <v>122</v>
      </c>
      <c r="E337" s="6"/>
      <c r="F337" s="7">
        <f>F338+F339</f>
        <v>11706.75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15.75" outlineLevel="6">
      <c r="A338" s="53" t="s">
        <v>96</v>
      </c>
      <c r="B338" s="54" t="s">
        <v>14</v>
      </c>
      <c r="C338" s="54" t="s">
        <v>244</v>
      </c>
      <c r="D338" s="54" t="s">
        <v>123</v>
      </c>
      <c r="E338" s="54"/>
      <c r="F338" s="55">
        <v>11706.75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6">
      <c r="A339" s="53" t="s">
        <v>97</v>
      </c>
      <c r="B339" s="54" t="s">
        <v>14</v>
      </c>
      <c r="C339" s="54" t="s">
        <v>244</v>
      </c>
      <c r="D339" s="54" t="s">
        <v>124</v>
      </c>
      <c r="E339" s="54"/>
      <c r="F339" s="55"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6">
      <c r="A340" s="5" t="s">
        <v>101</v>
      </c>
      <c r="B340" s="6" t="s">
        <v>14</v>
      </c>
      <c r="C340" s="6" t="s">
        <v>244</v>
      </c>
      <c r="D340" s="6" t="s">
        <v>102</v>
      </c>
      <c r="E340" s="6"/>
      <c r="F340" s="7">
        <f>F341+F342</f>
        <v>1821.04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3" t="s">
        <v>103</v>
      </c>
      <c r="B341" s="54" t="s">
        <v>14</v>
      </c>
      <c r="C341" s="54" t="s">
        <v>244</v>
      </c>
      <c r="D341" s="54" t="s">
        <v>104</v>
      </c>
      <c r="E341" s="54"/>
      <c r="F341" s="55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14</v>
      </c>
      <c r="C342" s="54" t="s">
        <v>244</v>
      </c>
      <c r="D342" s="54" t="s">
        <v>106</v>
      </c>
      <c r="E342" s="54"/>
      <c r="F342" s="55">
        <v>1821.04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5.75" outlineLevel="6">
      <c r="A343" s="5" t="s">
        <v>107</v>
      </c>
      <c r="B343" s="6" t="s">
        <v>14</v>
      </c>
      <c r="C343" s="6" t="s">
        <v>244</v>
      </c>
      <c r="D343" s="6" t="s">
        <v>108</v>
      </c>
      <c r="E343" s="6"/>
      <c r="F343" s="7">
        <f>F344+F345</f>
        <v>76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31.5" outlineLevel="6">
      <c r="A344" s="53" t="s">
        <v>109</v>
      </c>
      <c r="B344" s="54" t="s">
        <v>14</v>
      </c>
      <c r="C344" s="54" t="s">
        <v>244</v>
      </c>
      <c r="D344" s="54" t="s">
        <v>111</v>
      </c>
      <c r="E344" s="54"/>
      <c r="F344" s="55">
        <v>3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15.75" outlineLevel="6">
      <c r="A345" s="53" t="s">
        <v>110</v>
      </c>
      <c r="B345" s="54" t="s">
        <v>14</v>
      </c>
      <c r="C345" s="54" t="s">
        <v>244</v>
      </c>
      <c r="D345" s="54" t="s">
        <v>112</v>
      </c>
      <c r="E345" s="54"/>
      <c r="F345" s="55">
        <v>73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7.25" customHeight="1" outlineLevel="6">
      <c r="A346" s="16" t="s">
        <v>75</v>
      </c>
      <c r="B346" s="17" t="s">
        <v>55</v>
      </c>
      <c r="C346" s="17" t="s">
        <v>6</v>
      </c>
      <c r="D346" s="17" t="s">
        <v>5</v>
      </c>
      <c r="E346" s="17"/>
      <c r="F346" s="18">
        <f>F347</f>
        <v>18822.480000000003</v>
      </c>
      <c r="G346" s="18" t="e">
        <f>G347+#REF!+#REF!</f>
        <v>#REF!</v>
      </c>
      <c r="H346" s="18" t="e">
        <f>H347+#REF!+#REF!</f>
        <v>#REF!</v>
      </c>
      <c r="I346" s="18" t="e">
        <f>I347+#REF!+#REF!</f>
        <v>#REF!</v>
      </c>
      <c r="J346" s="18" t="e">
        <f>J347+#REF!+#REF!</f>
        <v>#REF!</v>
      </c>
      <c r="K346" s="18" t="e">
        <f>K347+#REF!+#REF!</f>
        <v>#REF!</v>
      </c>
      <c r="L346" s="18" t="e">
        <f>L347+#REF!+#REF!</f>
        <v>#REF!</v>
      </c>
      <c r="M346" s="18" t="e">
        <f>M347+#REF!+#REF!</f>
        <v>#REF!</v>
      </c>
      <c r="N346" s="18" t="e">
        <f>N347+#REF!+#REF!</f>
        <v>#REF!</v>
      </c>
      <c r="O346" s="18" t="e">
        <f>O347+#REF!+#REF!</f>
        <v>#REF!</v>
      </c>
      <c r="P346" s="18" t="e">
        <f>P347+#REF!+#REF!</f>
        <v>#REF!</v>
      </c>
      <c r="Q346" s="18" t="e">
        <f>Q347+#REF!+#REF!</f>
        <v>#REF!</v>
      </c>
      <c r="R346" s="18" t="e">
        <f>R347+#REF!+#REF!</f>
        <v>#REF!</v>
      </c>
      <c r="S346" s="18" t="e">
        <f>S347+#REF!+#REF!</f>
        <v>#REF!</v>
      </c>
      <c r="T346" s="18" t="e">
        <f>T347+#REF!+#REF!</f>
        <v>#REF!</v>
      </c>
      <c r="U346" s="18" t="e">
        <f>U347+#REF!+#REF!</f>
        <v>#REF!</v>
      </c>
      <c r="V346" s="18" t="e">
        <f>V347+#REF!+#REF!</f>
        <v>#REF!</v>
      </c>
    </row>
    <row r="347" spans="1:22" s="28" customFormat="1" ht="15.75" outlineLevel="3">
      <c r="A347" s="8" t="s">
        <v>39</v>
      </c>
      <c r="B347" s="9" t="s">
        <v>15</v>
      </c>
      <c r="C347" s="9" t="s">
        <v>6</v>
      </c>
      <c r="D347" s="9" t="s">
        <v>5</v>
      </c>
      <c r="E347" s="9"/>
      <c r="F347" s="10">
        <f>F348+F360+F364+F368</f>
        <v>18822.480000000003</v>
      </c>
      <c r="G347" s="10" t="e">
        <f>G348+#REF!+#REF!</f>
        <v>#REF!</v>
      </c>
      <c r="H347" s="10" t="e">
        <f>H348+#REF!+#REF!</f>
        <v>#REF!</v>
      </c>
      <c r="I347" s="10" t="e">
        <f>I348+#REF!+#REF!</f>
        <v>#REF!</v>
      </c>
      <c r="J347" s="10" t="e">
        <f>J348+#REF!+#REF!</f>
        <v>#REF!</v>
      </c>
      <c r="K347" s="10" t="e">
        <f>K348+#REF!+#REF!</f>
        <v>#REF!</v>
      </c>
      <c r="L347" s="10" t="e">
        <f>L348+#REF!+#REF!</f>
        <v>#REF!</v>
      </c>
      <c r="M347" s="10" t="e">
        <f>M348+#REF!+#REF!</f>
        <v>#REF!</v>
      </c>
      <c r="N347" s="10" t="e">
        <f>N348+#REF!+#REF!</f>
        <v>#REF!</v>
      </c>
      <c r="O347" s="10" t="e">
        <f>O348+#REF!+#REF!</f>
        <v>#REF!</v>
      </c>
      <c r="P347" s="10" t="e">
        <f>P348+#REF!+#REF!</f>
        <v>#REF!</v>
      </c>
      <c r="Q347" s="10" t="e">
        <f>Q348+#REF!+#REF!</f>
        <v>#REF!</v>
      </c>
      <c r="R347" s="10" t="e">
        <f>R348+#REF!+#REF!</f>
        <v>#REF!</v>
      </c>
      <c r="S347" s="10" t="e">
        <f>S348+#REF!+#REF!</f>
        <v>#REF!</v>
      </c>
      <c r="T347" s="10" t="e">
        <f>T348+#REF!+#REF!</f>
        <v>#REF!</v>
      </c>
      <c r="U347" s="10" t="e">
        <f>U348+#REF!+#REF!</f>
        <v>#REF!</v>
      </c>
      <c r="V347" s="10" t="e">
        <f>V348+#REF!+#REF!</f>
        <v>#REF!</v>
      </c>
    </row>
    <row r="348" spans="1:22" s="28" customFormat="1" ht="19.5" customHeight="1" outlineLevel="3">
      <c r="A348" s="14" t="s">
        <v>245</v>
      </c>
      <c r="B348" s="12" t="s">
        <v>15</v>
      </c>
      <c r="C348" s="12" t="s">
        <v>246</v>
      </c>
      <c r="D348" s="12" t="s">
        <v>5</v>
      </c>
      <c r="E348" s="12"/>
      <c r="F348" s="13">
        <f>F349+F353</f>
        <v>18472.480000000003</v>
      </c>
      <c r="G348" s="13">
        <f aca="true" t="shared" si="40" ref="G348:V348">G354</f>
        <v>0</v>
      </c>
      <c r="H348" s="13">
        <f t="shared" si="40"/>
        <v>0</v>
      </c>
      <c r="I348" s="13">
        <f t="shared" si="40"/>
        <v>0</v>
      </c>
      <c r="J348" s="13">
        <f t="shared" si="40"/>
        <v>0</v>
      </c>
      <c r="K348" s="13">
        <f t="shared" si="40"/>
        <v>0</v>
      </c>
      <c r="L348" s="13">
        <f t="shared" si="40"/>
        <v>0</v>
      </c>
      <c r="M348" s="13">
        <f t="shared" si="40"/>
        <v>0</v>
      </c>
      <c r="N348" s="13">
        <f t="shared" si="40"/>
        <v>0</v>
      </c>
      <c r="O348" s="13">
        <f t="shared" si="40"/>
        <v>0</v>
      </c>
      <c r="P348" s="13">
        <f t="shared" si="40"/>
        <v>0</v>
      </c>
      <c r="Q348" s="13">
        <f t="shared" si="40"/>
        <v>0</v>
      </c>
      <c r="R348" s="13">
        <f t="shared" si="40"/>
        <v>0</v>
      </c>
      <c r="S348" s="13">
        <f t="shared" si="40"/>
        <v>0</v>
      </c>
      <c r="T348" s="13">
        <f t="shared" si="40"/>
        <v>0</v>
      </c>
      <c r="U348" s="13">
        <f t="shared" si="40"/>
        <v>0</v>
      </c>
      <c r="V348" s="13">
        <f t="shared" si="40"/>
        <v>0</v>
      </c>
    </row>
    <row r="349" spans="1:22" s="28" customFormat="1" ht="19.5" customHeight="1" outlineLevel="3">
      <c r="A349" s="56" t="s">
        <v>141</v>
      </c>
      <c r="B349" s="19" t="s">
        <v>15</v>
      </c>
      <c r="C349" s="19" t="s">
        <v>248</v>
      </c>
      <c r="D349" s="19" t="s">
        <v>5</v>
      </c>
      <c r="E349" s="19"/>
      <c r="F349" s="20">
        <f>F350</f>
        <v>100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s="28" customFormat="1" ht="32.25" customHeight="1" outlineLevel="3">
      <c r="A350" s="83" t="s">
        <v>247</v>
      </c>
      <c r="B350" s="6" t="s">
        <v>15</v>
      </c>
      <c r="C350" s="6" t="s">
        <v>249</v>
      </c>
      <c r="D350" s="6" t="s">
        <v>5</v>
      </c>
      <c r="E350" s="6"/>
      <c r="F350" s="7">
        <f>F351</f>
        <v>100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s="28" customFormat="1" ht="19.5" customHeight="1" outlineLevel="3">
      <c r="A351" s="53" t="s">
        <v>101</v>
      </c>
      <c r="B351" s="54" t="s">
        <v>15</v>
      </c>
      <c r="C351" s="54" t="s">
        <v>249</v>
      </c>
      <c r="D351" s="54" t="s">
        <v>102</v>
      </c>
      <c r="E351" s="54"/>
      <c r="F351" s="55">
        <f>F352</f>
        <v>100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s="28" customFormat="1" ht="19.5" customHeight="1" outlineLevel="3">
      <c r="A352" s="53" t="s">
        <v>105</v>
      </c>
      <c r="B352" s="54" t="s">
        <v>15</v>
      </c>
      <c r="C352" s="54" t="s">
        <v>249</v>
      </c>
      <c r="D352" s="54" t="s">
        <v>106</v>
      </c>
      <c r="E352" s="54"/>
      <c r="F352" s="55">
        <v>100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s="28" customFormat="1" ht="35.25" customHeight="1" outlineLevel="3">
      <c r="A353" s="70" t="s">
        <v>250</v>
      </c>
      <c r="B353" s="19" t="s">
        <v>15</v>
      </c>
      <c r="C353" s="19" t="s">
        <v>251</v>
      </c>
      <c r="D353" s="19" t="s">
        <v>5</v>
      </c>
      <c r="E353" s="19"/>
      <c r="F353" s="20">
        <f>F354+F357</f>
        <v>18372.480000000003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s="28" customFormat="1" ht="31.5" outlineLevel="3">
      <c r="A354" s="5" t="s">
        <v>252</v>
      </c>
      <c r="B354" s="6" t="s">
        <v>15</v>
      </c>
      <c r="C354" s="6" t="s">
        <v>253</v>
      </c>
      <c r="D354" s="6" t="s">
        <v>5</v>
      </c>
      <c r="E354" s="6"/>
      <c r="F354" s="7">
        <f>F355</f>
        <v>10177.7</v>
      </c>
      <c r="G354" s="7">
        <f aca="true" t="shared" si="41" ref="G354:V354">G356</f>
        <v>0</v>
      </c>
      <c r="H354" s="7">
        <f t="shared" si="41"/>
        <v>0</v>
      </c>
      <c r="I354" s="7">
        <f t="shared" si="41"/>
        <v>0</v>
      </c>
      <c r="J354" s="7">
        <f t="shared" si="41"/>
        <v>0</v>
      </c>
      <c r="K354" s="7">
        <f t="shared" si="41"/>
        <v>0</v>
      </c>
      <c r="L354" s="7">
        <f t="shared" si="41"/>
        <v>0</v>
      </c>
      <c r="M354" s="7">
        <f t="shared" si="41"/>
        <v>0</v>
      </c>
      <c r="N354" s="7">
        <f t="shared" si="41"/>
        <v>0</v>
      </c>
      <c r="O354" s="7">
        <f t="shared" si="41"/>
        <v>0</v>
      </c>
      <c r="P354" s="7">
        <f t="shared" si="41"/>
        <v>0</v>
      </c>
      <c r="Q354" s="7">
        <f t="shared" si="41"/>
        <v>0</v>
      </c>
      <c r="R354" s="7">
        <f t="shared" si="41"/>
        <v>0</v>
      </c>
      <c r="S354" s="7">
        <f t="shared" si="41"/>
        <v>0</v>
      </c>
      <c r="T354" s="7">
        <f t="shared" si="41"/>
        <v>0</v>
      </c>
      <c r="U354" s="7">
        <f t="shared" si="41"/>
        <v>0</v>
      </c>
      <c r="V354" s="7">
        <f t="shared" si="41"/>
        <v>0</v>
      </c>
    </row>
    <row r="355" spans="1:22" s="28" customFormat="1" ht="15.75" outlineLevel="3">
      <c r="A355" s="53" t="s">
        <v>134</v>
      </c>
      <c r="B355" s="54" t="s">
        <v>15</v>
      </c>
      <c r="C355" s="54" t="s">
        <v>253</v>
      </c>
      <c r="D355" s="54" t="s">
        <v>135</v>
      </c>
      <c r="E355" s="54"/>
      <c r="F355" s="55">
        <f>F356</f>
        <v>10177.7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47.25" outlineLevel="3">
      <c r="A356" s="62" t="s">
        <v>320</v>
      </c>
      <c r="B356" s="54" t="s">
        <v>15</v>
      </c>
      <c r="C356" s="54" t="s">
        <v>253</v>
      </c>
      <c r="D356" s="54" t="s">
        <v>88</v>
      </c>
      <c r="E356" s="54"/>
      <c r="F356" s="55">
        <v>10177.7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3">
      <c r="A357" s="5" t="s">
        <v>255</v>
      </c>
      <c r="B357" s="6" t="s">
        <v>15</v>
      </c>
      <c r="C357" s="6" t="s">
        <v>254</v>
      </c>
      <c r="D357" s="6" t="s">
        <v>5</v>
      </c>
      <c r="E357" s="6"/>
      <c r="F357" s="7">
        <f>F358</f>
        <v>8194.78</v>
      </c>
      <c r="G357" s="7">
        <f aca="true" t="shared" si="42" ref="G357:V357">G359</f>
        <v>0</v>
      </c>
      <c r="H357" s="7">
        <f t="shared" si="42"/>
        <v>0</v>
      </c>
      <c r="I357" s="7">
        <f t="shared" si="42"/>
        <v>0</v>
      </c>
      <c r="J357" s="7">
        <f t="shared" si="42"/>
        <v>0</v>
      </c>
      <c r="K357" s="7">
        <f t="shared" si="42"/>
        <v>0</v>
      </c>
      <c r="L357" s="7">
        <f t="shared" si="42"/>
        <v>0</v>
      </c>
      <c r="M357" s="7">
        <f t="shared" si="42"/>
        <v>0</v>
      </c>
      <c r="N357" s="7">
        <f t="shared" si="42"/>
        <v>0</v>
      </c>
      <c r="O357" s="7">
        <f t="shared" si="42"/>
        <v>0</v>
      </c>
      <c r="P357" s="7">
        <f t="shared" si="42"/>
        <v>0</v>
      </c>
      <c r="Q357" s="7">
        <f t="shared" si="42"/>
        <v>0</v>
      </c>
      <c r="R357" s="7">
        <f t="shared" si="42"/>
        <v>0</v>
      </c>
      <c r="S357" s="7">
        <f t="shared" si="42"/>
        <v>0</v>
      </c>
      <c r="T357" s="7">
        <f t="shared" si="42"/>
        <v>0</v>
      </c>
      <c r="U357" s="7">
        <f t="shared" si="42"/>
        <v>0</v>
      </c>
      <c r="V357" s="7">
        <f t="shared" si="42"/>
        <v>0</v>
      </c>
    </row>
    <row r="358" spans="1:22" s="28" customFormat="1" ht="15.75" outlineLevel="3">
      <c r="A358" s="53" t="s">
        <v>134</v>
      </c>
      <c r="B358" s="54" t="s">
        <v>15</v>
      </c>
      <c r="C358" s="54" t="s">
        <v>254</v>
      </c>
      <c r="D358" s="54" t="s">
        <v>135</v>
      </c>
      <c r="E358" s="54"/>
      <c r="F358" s="55">
        <f>F359</f>
        <v>8194.78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47.25" outlineLevel="3">
      <c r="A359" s="62" t="s">
        <v>320</v>
      </c>
      <c r="B359" s="54" t="s">
        <v>15</v>
      </c>
      <c r="C359" s="54" t="s">
        <v>254</v>
      </c>
      <c r="D359" s="54" t="s">
        <v>88</v>
      </c>
      <c r="E359" s="54"/>
      <c r="F359" s="55">
        <v>8194.78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3">
      <c r="A360" s="8" t="s">
        <v>138</v>
      </c>
      <c r="B360" s="9" t="s">
        <v>15</v>
      </c>
      <c r="C360" s="9" t="s">
        <v>257</v>
      </c>
      <c r="D360" s="9" t="s">
        <v>5</v>
      </c>
      <c r="E360" s="9"/>
      <c r="F360" s="10">
        <f>F361</f>
        <v>200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36" customHeight="1" outlineLevel="3">
      <c r="A361" s="83" t="s">
        <v>256</v>
      </c>
      <c r="B361" s="6" t="s">
        <v>15</v>
      </c>
      <c r="C361" s="6" t="s">
        <v>258</v>
      </c>
      <c r="D361" s="6" t="s">
        <v>5</v>
      </c>
      <c r="E361" s="6"/>
      <c r="F361" s="7">
        <f>F362</f>
        <v>200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31.5" outlineLevel="3">
      <c r="A362" s="53" t="s">
        <v>101</v>
      </c>
      <c r="B362" s="54" t="s">
        <v>15</v>
      </c>
      <c r="C362" s="54" t="s">
        <v>258</v>
      </c>
      <c r="D362" s="54" t="s">
        <v>102</v>
      </c>
      <c r="E362" s="54"/>
      <c r="F362" s="55">
        <f>F363</f>
        <v>200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1.5" outlineLevel="3">
      <c r="A363" s="53" t="s">
        <v>105</v>
      </c>
      <c r="B363" s="54" t="s">
        <v>15</v>
      </c>
      <c r="C363" s="54" t="s">
        <v>258</v>
      </c>
      <c r="D363" s="54" t="s">
        <v>106</v>
      </c>
      <c r="E363" s="54"/>
      <c r="F363" s="55">
        <v>200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15.75" outlineLevel="3">
      <c r="A364" s="8" t="s">
        <v>139</v>
      </c>
      <c r="B364" s="9" t="s">
        <v>15</v>
      </c>
      <c r="C364" s="9" t="s">
        <v>260</v>
      </c>
      <c r="D364" s="9" t="s">
        <v>5</v>
      </c>
      <c r="E364" s="9"/>
      <c r="F364" s="10">
        <f>F365</f>
        <v>100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31.5" outlineLevel="3">
      <c r="A365" s="83" t="s">
        <v>259</v>
      </c>
      <c r="B365" s="6" t="s">
        <v>15</v>
      </c>
      <c r="C365" s="6" t="s">
        <v>261</v>
      </c>
      <c r="D365" s="6" t="s">
        <v>5</v>
      </c>
      <c r="E365" s="6"/>
      <c r="F365" s="7">
        <f>F366</f>
        <v>100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31.5" outlineLevel="3">
      <c r="A366" s="53" t="s">
        <v>101</v>
      </c>
      <c r="B366" s="54" t="s">
        <v>15</v>
      </c>
      <c r="C366" s="54" t="s">
        <v>261</v>
      </c>
      <c r="D366" s="54" t="s">
        <v>102</v>
      </c>
      <c r="E366" s="54"/>
      <c r="F366" s="55">
        <f>F367</f>
        <v>100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3">
      <c r="A367" s="53" t="s">
        <v>105</v>
      </c>
      <c r="B367" s="54" t="s">
        <v>15</v>
      </c>
      <c r="C367" s="54" t="s">
        <v>261</v>
      </c>
      <c r="D367" s="54" t="s">
        <v>106</v>
      </c>
      <c r="E367" s="54"/>
      <c r="F367" s="55">
        <v>100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15.75" outlineLevel="3">
      <c r="A368" s="8" t="s">
        <v>140</v>
      </c>
      <c r="B368" s="9" t="s">
        <v>15</v>
      </c>
      <c r="C368" s="9" t="s">
        <v>263</v>
      </c>
      <c r="D368" s="9" t="s">
        <v>5</v>
      </c>
      <c r="E368" s="9"/>
      <c r="F368" s="10">
        <f>F369</f>
        <v>50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31.5" outlineLevel="3">
      <c r="A369" s="83" t="s">
        <v>262</v>
      </c>
      <c r="B369" s="6" t="s">
        <v>15</v>
      </c>
      <c r="C369" s="6" t="s">
        <v>264</v>
      </c>
      <c r="D369" s="6" t="s">
        <v>5</v>
      </c>
      <c r="E369" s="6"/>
      <c r="F369" s="7">
        <f>F370</f>
        <v>50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31.5" outlineLevel="3">
      <c r="A370" s="53" t="s">
        <v>101</v>
      </c>
      <c r="B370" s="54" t="s">
        <v>15</v>
      </c>
      <c r="C370" s="54" t="s">
        <v>264</v>
      </c>
      <c r="D370" s="54" t="s">
        <v>102</v>
      </c>
      <c r="E370" s="54"/>
      <c r="F370" s="55">
        <f>F371</f>
        <v>50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1.5" outlineLevel="3">
      <c r="A371" s="53" t="s">
        <v>105</v>
      </c>
      <c r="B371" s="54" t="s">
        <v>15</v>
      </c>
      <c r="C371" s="54" t="s">
        <v>264</v>
      </c>
      <c r="D371" s="54" t="s">
        <v>106</v>
      </c>
      <c r="E371" s="54"/>
      <c r="F371" s="55">
        <v>50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17.25" customHeight="1" outlineLevel="6">
      <c r="A372" s="16" t="s">
        <v>54</v>
      </c>
      <c r="B372" s="17" t="s">
        <v>53</v>
      </c>
      <c r="C372" s="17" t="s">
        <v>6</v>
      </c>
      <c r="D372" s="17" t="s">
        <v>5</v>
      </c>
      <c r="E372" s="17"/>
      <c r="F372" s="18">
        <f>F373+F379+F388+F394</f>
        <v>4577.5</v>
      </c>
      <c r="G372" s="18" t="e">
        <f aca="true" t="shared" si="43" ref="G372:V372">G373+G379+G388</f>
        <v>#REF!</v>
      </c>
      <c r="H372" s="18" t="e">
        <f t="shared" si="43"/>
        <v>#REF!</v>
      </c>
      <c r="I372" s="18" t="e">
        <f t="shared" si="43"/>
        <v>#REF!</v>
      </c>
      <c r="J372" s="18" t="e">
        <f t="shared" si="43"/>
        <v>#REF!</v>
      </c>
      <c r="K372" s="18" t="e">
        <f t="shared" si="43"/>
        <v>#REF!</v>
      </c>
      <c r="L372" s="18" t="e">
        <f t="shared" si="43"/>
        <v>#REF!</v>
      </c>
      <c r="M372" s="18" t="e">
        <f t="shared" si="43"/>
        <v>#REF!</v>
      </c>
      <c r="N372" s="18" t="e">
        <f t="shared" si="43"/>
        <v>#REF!</v>
      </c>
      <c r="O372" s="18" t="e">
        <f t="shared" si="43"/>
        <v>#REF!</v>
      </c>
      <c r="P372" s="18" t="e">
        <f t="shared" si="43"/>
        <v>#REF!</v>
      </c>
      <c r="Q372" s="18" t="e">
        <f t="shared" si="43"/>
        <v>#REF!</v>
      </c>
      <c r="R372" s="18" t="e">
        <f t="shared" si="43"/>
        <v>#REF!</v>
      </c>
      <c r="S372" s="18" t="e">
        <f t="shared" si="43"/>
        <v>#REF!</v>
      </c>
      <c r="T372" s="18" t="e">
        <f t="shared" si="43"/>
        <v>#REF!</v>
      </c>
      <c r="U372" s="18" t="e">
        <f t="shared" si="43"/>
        <v>#REF!</v>
      </c>
      <c r="V372" s="18" t="e">
        <f t="shared" si="43"/>
        <v>#REF!</v>
      </c>
    </row>
    <row r="373" spans="1:22" s="28" customFormat="1" ht="15.75" outlineLevel="3">
      <c r="A373" s="79" t="s">
        <v>41</v>
      </c>
      <c r="B373" s="34" t="s">
        <v>16</v>
      </c>
      <c r="C373" s="34" t="s">
        <v>6</v>
      </c>
      <c r="D373" s="34" t="s">
        <v>5</v>
      </c>
      <c r="E373" s="34"/>
      <c r="F373" s="72">
        <f>F374</f>
        <v>524.9</v>
      </c>
      <c r="G373" s="10">
        <f aca="true" t="shared" si="44" ref="G373:V373">G375</f>
        <v>0</v>
      </c>
      <c r="H373" s="10">
        <f t="shared" si="44"/>
        <v>0</v>
      </c>
      <c r="I373" s="10">
        <f t="shared" si="44"/>
        <v>0</v>
      </c>
      <c r="J373" s="10">
        <f t="shared" si="44"/>
        <v>0</v>
      </c>
      <c r="K373" s="10">
        <f t="shared" si="44"/>
        <v>0</v>
      </c>
      <c r="L373" s="10">
        <f t="shared" si="44"/>
        <v>0</v>
      </c>
      <c r="M373" s="10">
        <f t="shared" si="44"/>
        <v>0</v>
      </c>
      <c r="N373" s="10">
        <f t="shared" si="44"/>
        <v>0</v>
      </c>
      <c r="O373" s="10">
        <f t="shared" si="44"/>
        <v>0</v>
      </c>
      <c r="P373" s="10">
        <f t="shared" si="44"/>
        <v>0</v>
      </c>
      <c r="Q373" s="10">
        <f t="shared" si="44"/>
        <v>0</v>
      </c>
      <c r="R373" s="10">
        <f t="shared" si="44"/>
        <v>0</v>
      </c>
      <c r="S373" s="10">
        <f t="shared" si="44"/>
        <v>0</v>
      </c>
      <c r="T373" s="10">
        <f t="shared" si="44"/>
        <v>0</v>
      </c>
      <c r="U373" s="10">
        <f t="shared" si="44"/>
        <v>0</v>
      </c>
      <c r="V373" s="10">
        <f t="shared" si="44"/>
        <v>0</v>
      </c>
    </row>
    <row r="374" spans="1:22" s="28" customFormat="1" ht="31.5" outlineLevel="3">
      <c r="A374" s="22" t="s">
        <v>157</v>
      </c>
      <c r="B374" s="9" t="s">
        <v>16</v>
      </c>
      <c r="C374" s="9" t="s">
        <v>158</v>
      </c>
      <c r="D374" s="9" t="s">
        <v>5</v>
      </c>
      <c r="E374" s="9"/>
      <c r="F374" s="10">
        <f>F375</f>
        <v>524.9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15" customFormat="1" ht="30.75" customHeight="1" outlineLevel="3">
      <c r="A375" s="22" t="s">
        <v>162</v>
      </c>
      <c r="B375" s="12" t="s">
        <v>16</v>
      </c>
      <c r="C375" s="12" t="s">
        <v>159</v>
      </c>
      <c r="D375" s="12" t="s">
        <v>5</v>
      </c>
      <c r="E375" s="12"/>
      <c r="F375" s="13">
        <f>F376</f>
        <v>524.9</v>
      </c>
      <c r="G375" s="13">
        <f aca="true" t="shared" si="45" ref="G375:V376">G376</f>
        <v>0</v>
      </c>
      <c r="H375" s="13">
        <f t="shared" si="45"/>
        <v>0</v>
      </c>
      <c r="I375" s="13">
        <f t="shared" si="45"/>
        <v>0</v>
      </c>
      <c r="J375" s="13">
        <f t="shared" si="45"/>
        <v>0</v>
      </c>
      <c r="K375" s="13">
        <f t="shared" si="45"/>
        <v>0</v>
      </c>
      <c r="L375" s="13">
        <f t="shared" si="45"/>
        <v>0</v>
      </c>
      <c r="M375" s="13">
        <f t="shared" si="45"/>
        <v>0</v>
      </c>
      <c r="N375" s="13">
        <f t="shared" si="45"/>
        <v>0</v>
      </c>
      <c r="O375" s="13">
        <f t="shared" si="45"/>
        <v>0</v>
      </c>
      <c r="P375" s="13">
        <f t="shared" si="45"/>
        <v>0</v>
      </c>
      <c r="Q375" s="13">
        <f t="shared" si="45"/>
        <v>0</v>
      </c>
      <c r="R375" s="13">
        <f t="shared" si="45"/>
        <v>0</v>
      </c>
      <c r="S375" s="13">
        <f t="shared" si="45"/>
        <v>0</v>
      </c>
      <c r="T375" s="13">
        <f t="shared" si="45"/>
        <v>0</v>
      </c>
      <c r="U375" s="13">
        <f t="shared" si="45"/>
        <v>0</v>
      </c>
      <c r="V375" s="13">
        <f t="shared" si="45"/>
        <v>0</v>
      </c>
    </row>
    <row r="376" spans="1:22" s="28" customFormat="1" ht="33" customHeight="1" outlineLevel="4">
      <c r="A376" s="56" t="s">
        <v>265</v>
      </c>
      <c r="B376" s="19" t="s">
        <v>16</v>
      </c>
      <c r="C376" s="19" t="s">
        <v>266</v>
      </c>
      <c r="D376" s="19" t="s">
        <v>5</v>
      </c>
      <c r="E376" s="19"/>
      <c r="F376" s="20">
        <f>F377</f>
        <v>524.9</v>
      </c>
      <c r="G376" s="7">
        <f t="shared" si="45"/>
        <v>0</v>
      </c>
      <c r="H376" s="7">
        <f t="shared" si="45"/>
        <v>0</v>
      </c>
      <c r="I376" s="7">
        <f t="shared" si="45"/>
        <v>0</v>
      </c>
      <c r="J376" s="7">
        <f t="shared" si="45"/>
        <v>0</v>
      </c>
      <c r="K376" s="7">
        <f t="shared" si="45"/>
        <v>0</v>
      </c>
      <c r="L376" s="7">
        <f t="shared" si="45"/>
        <v>0</v>
      </c>
      <c r="M376" s="7">
        <f t="shared" si="45"/>
        <v>0</v>
      </c>
      <c r="N376" s="7">
        <f t="shared" si="45"/>
        <v>0</v>
      </c>
      <c r="O376" s="7">
        <f t="shared" si="45"/>
        <v>0</v>
      </c>
      <c r="P376" s="7">
        <f t="shared" si="45"/>
        <v>0</v>
      </c>
      <c r="Q376" s="7">
        <f t="shared" si="45"/>
        <v>0</v>
      </c>
      <c r="R376" s="7">
        <f t="shared" si="45"/>
        <v>0</v>
      </c>
      <c r="S376" s="7">
        <f t="shared" si="45"/>
        <v>0</v>
      </c>
      <c r="T376" s="7">
        <f t="shared" si="45"/>
        <v>0</v>
      </c>
      <c r="U376" s="7">
        <f t="shared" si="45"/>
        <v>0</v>
      </c>
      <c r="V376" s="7">
        <f t="shared" si="45"/>
        <v>0</v>
      </c>
    </row>
    <row r="377" spans="1:22" s="28" customFormat="1" ht="15.75" outlineLevel="5">
      <c r="A377" s="5" t="s">
        <v>144</v>
      </c>
      <c r="B377" s="6" t="s">
        <v>16</v>
      </c>
      <c r="C377" s="6" t="s">
        <v>266</v>
      </c>
      <c r="D377" s="6" t="s">
        <v>142</v>
      </c>
      <c r="E377" s="6"/>
      <c r="F377" s="7">
        <f>F378</f>
        <v>524.9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5">
      <c r="A378" s="53" t="s">
        <v>145</v>
      </c>
      <c r="B378" s="54" t="s">
        <v>16</v>
      </c>
      <c r="C378" s="54" t="s">
        <v>266</v>
      </c>
      <c r="D378" s="54" t="s">
        <v>143</v>
      </c>
      <c r="E378" s="54"/>
      <c r="F378" s="55">
        <v>524.9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15.75" outlineLevel="3">
      <c r="A379" s="79" t="s">
        <v>42</v>
      </c>
      <c r="B379" s="34" t="s">
        <v>17</v>
      </c>
      <c r="C379" s="34" t="s">
        <v>6</v>
      </c>
      <c r="D379" s="34" t="s">
        <v>5</v>
      </c>
      <c r="E379" s="34"/>
      <c r="F379" s="72">
        <f>F380+F384</f>
        <v>1569.6</v>
      </c>
      <c r="G379" s="10" t="e">
        <f>#REF!</f>
        <v>#REF!</v>
      </c>
      <c r="H379" s="10" t="e">
        <f>#REF!</f>
        <v>#REF!</v>
      </c>
      <c r="I379" s="10" t="e">
        <f>#REF!</f>
        <v>#REF!</v>
      </c>
      <c r="J379" s="10" t="e">
        <f>#REF!</f>
        <v>#REF!</v>
      </c>
      <c r="K379" s="10" t="e">
        <f>#REF!</f>
        <v>#REF!</v>
      </c>
      <c r="L379" s="10" t="e">
        <f>#REF!</f>
        <v>#REF!</v>
      </c>
      <c r="M379" s="10" t="e">
        <f>#REF!</f>
        <v>#REF!</v>
      </c>
      <c r="N379" s="10" t="e">
        <f>#REF!</f>
        <v>#REF!</v>
      </c>
      <c r="O379" s="10" t="e">
        <f>#REF!</f>
        <v>#REF!</v>
      </c>
      <c r="P379" s="10" t="e">
        <f>#REF!</f>
        <v>#REF!</v>
      </c>
      <c r="Q379" s="10" t="e">
        <f>#REF!</f>
        <v>#REF!</v>
      </c>
      <c r="R379" s="10" t="e">
        <f>#REF!</f>
        <v>#REF!</v>
      </c>
      <c r="S379" s="10" t="e">
        <f>#REF!</f>
        <v>#REF!</v>
      </c>
      <c r="T379" s="10" t="e">
        <f>#REF!</f>
        <v>#REF!</v>
      </c>
      <c r="U379" s="10" t="e">
        <f>#REF!</f>
        <v>#REF!</v>
      </c>
      <c r="V379" s="10" t="e">
        <f>#REF!</f>
        <v>#REF!</v>
      </c>
    </row>
    <row r="380" spans="1:22" s="28" customFormat="1" ht="31.5" outlineLevel="5">
      <c r="A380" s="8" t="s">
        <v>146</v>
      </c>
      <c r="B380" s="9" t="s">
        <v>17</v>
      </c>
      <c r="C380" s="9" t="s">
        <v>267</v>
      </c>
      <c r="D380" s="9" t="s">
        <v>5</v>
      </c>
      <c r="E380" s="9"/>
      <c r="F380" s="10">
        <f>F381</f>
        <v>1569.6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31.5" outlineLevel="5">
      <c r="A381" s="70" t="s">
        <v>269</v>
      </c>
      <c r="B381" s="19" t="s">
        <v>17</v>
      </c>
      <c r="C381" s="19" t="s">
        <v>268</v>
      </c>
      <c r="D381" s="19" t="s">
        <v>5</v>
      </c>
      <c r="E381" s="19"/>
      <c r="F381" s="20">
        <f>F382</f>
        <v>1569.6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31.5" outlineLevel="5">
      <c r="A382" s="5" t="s">
        <v>113</v>
      </c>
      <c r="B382" s="6" t="s">
        <v>17</v>
      </c>
      <c r="C382" s="6" t="s">
        <v>268</v>
      </c>
      <c r="D382" s="6" t="s">
        <v>116</v>
      </c>
      <c r="E382" s="6"/>
      <c r="F382" s="7">
        <f>F383</f>
        <v>1569.6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5.75" outlineLevel="5">
      <c r="A383" s="53" t="s">
        <v>148</v>
      </c>
      <c r="B383" s="54" t="s">
        <v>17</v>
      </c>
      <c r="C383" s="54" t="s">
        <v>268</v>
      </c>
      <c r="D383" s="54" t="s">
        <v>147</v>
      </c>
      <c r="E383" s="54"/>
      <c r="F383" s="55">
        <v>1569.6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8" customFormat="1" ht="15.75" outlineLevel="5">
      <c r="A384" s="8" t="s">
        <v>270</v>
      </c>
      <c r="B384" s="9" t="s">
        <v>17</v>
      </c>
      <c r="C384" s="9" t="s">
        <v>50</v>
      </c>
      <c r="D384" s="9" t="s">
        <v>5</v>
      </c>
      <c r="E384" s="9"/>
      <c r="F384" s="10">
        <f>F385</f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8" customFormat="1" ht="36.75" customHeight="1" outlineLevel="5">
      <c r="A385" s="70" t="s">
        <v>269</v>
      </c>
      <c r="B385" s="19" t="s">
        <v>17</v>
      </c>
      <c r="C385" s="19" t="s">
        <v>271</v>
      </c>
      <c r="D385" s="19" t="s">
        <v>5</v>
      </c>
      <c r="E385" s="19"/>
      <c r="F385" s="20">
        <f>F386</f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8" customFormat="1" ht="31.5" outlineLevel="5">
      <c r="A386" s="5" t="s">
        <v>113</v>
      </c>
      <c r="B386" s="6" t="s">
        <v>17</v>
      </c>
      <c r="C386" s="6" t="s">
        <v>271</v>
      </c>
      <c r="D386" s="6" t="s">
        <v>116</v>
      </c>
      <c r="E386" s="6"/>
      <c r="F386" s="7">
        <f>F387</f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8" customFormat="1" ht="15.75" outlineLevel="5">
      <c r="A387" s="53" t="s">
        <v>148</v>
      </c>
      <c r="B387" s="54" t="s">
        <v>17</v>
      </c>
      <c r="C387" s="54" t="s">
        <v>271</v>
      </c>
      <c r="D387" s="54" t="s">
        <v>147</v>
      </c>
      <c r="E387" s="54"/>
      <c r="F387" s="55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8" customFormat="1" ht="15.75" outlineLevel="5">
      <c r="A388" s="79" t="s">
        <v>47</v>
      </c>
      <c r="B388" s="34" t="s">
        <v>24</v>
      </c>
      <c r="C388" s="34" t="s">
        <v>6</v>
      </c>
      <c r="D388" s="34" t="s">
        <v>5</v>
      </c>
      <c r="E388" s="34"/>
      <c r="F388" s="72">
        <f>F389</f>
        <v>2433</v>
      </c>
      <c r="G388" s="10">
        <f aca="true" t="shared" si="46" ref="G388:V388">G390</f>
        <v>0</v>
      </c>
      <c r="H388" s="10">
        <f t="shared" si="46"/>
        <v>0</v>
      </c>
      <c r="I388" s="10">
        <f t="shared" si="46"/>
        <v>0</v>
      </c>
      <c r="J388" s="10">
        <f t="shared" si="46"/>
        <v>0</v>
      </c>
      <c r="K388" s="10">
        <f t="shared" si="46"/>
        <v>0</v>
      </c>
      <c r="L388" s="10">
        <f t="shared" si="46"/>
        <v>0</v>
      </c>
      <c r="M388" s="10">
        <f t="shared" si="46"/>
        <v>0</v>
      </c>
      <c r="N388" s="10">
        <f t="shared" si="46"/>
        <v>0</v>
      </c>
      <c r="O388" s="10">
        <f t="shared" si="46"/>
        <v>0</v>
      </c>
      <c r="P388" s="10">
        <f t="shared" si="46"/>
        <v>0</v>
      </c>
      <c r="Q388" s="10">
        <f t="shared" si="46"/>
        <v>0</v>
      </c>
      <c r="R388" s="10">
        <f t="shared" si="46"/>
        <v>0</v>
      </c>
      <c r="S388" s="10">
        <f t="shared" si="46"/>
        <v>0</v>
      </c>
      <c r="T388" s="10">
        <f t="shared" si="46"/>
        <v>0</v>
      </c>
      <c r="U388" s="10">
        <f t="shared" si="46"/>
        <v>0</v>
      </c>
      <c r="V388" s="10">
        <f t="shared" si="46"/>
        <v>0</v>
      </c>
    </row>
    <row r="389" spans="1:22" s="28" customFormat="1" ht="31.5" outlineLevel="5">
      <c r="A389" s="22" t="s">
        <v>157</v>
      </c>
      <c r="B389" s="9" t="s">
        <v>24</v>
      </c>
      <c r="C389" s="9" t="s">
        <v>158</v>
      </c>
      <c r="D389" s="9" t="s">
        <v>5</v>
      </c>
      <c r="E389" s="9"/>
      <c r="F389" s="10">
        <f>F390</f>
        <v>2433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s="28" customFormat="1" ht="31.5" outlineLevel="5">
      <c r="A390" s="22" t="s">
        <v>162</v>
      </c>
      <c r="B390" s="12" t="s">
        <v>24</v>
      </c>
      <c r="C390" s="12" t="s">
        <v>159</v>
      </c>
      <c r="D390" s="12" t="s">
        <v>5</v>
      </c>
      <c r="E390" s="12"/>
      <c r="F390" s="13">
        <f>F391</f>
        <v>2433</v>
      </c>
      <c r="G390" s="13">
        <f aca="true" t="shared" si="47" ref="G390:V391">G391</f>
        <v>0</v>
      </c>
      <c r="H390" s="13">
        <f t="shared" si="47"/>
        <v>0</v>
      </c>
      <c r="I390" s="13">
        <f t="shared" si="47"/>
        <v>0</v>
      </c>
      <c r="J390" s="13">
        <f t="shared" si="47"/>
        <v>0</v>
      </c>
      <c r="K390" s="13">
        <f t="shared" si="47"/>
        <v>0</v>
      </c>
      <c r="L390" s="13">
        <f t="shared" si="47"/>
        <v>0</v>
      </c>
      <c r="M390" s="13">
        <f t="shared" si="47"/>
        <v>0</v>
      </c>
      <c r="N390" s="13">
        <f t="shared" si="47"/>
        <v>0</v>
      </c>
      <c r="O390" s="13">
        <f t="shared" si="47"/>
        <v>0</v>
      </c>
      <c r="P390" s="13">
        <f t="shared" si="47"/>
        <v>0</v>
      </c>
      <c r="Q390" s="13">
        <f t="shared" si="47"/>
        <v>0</v>
      </c>
      <c r="R390" s="13">
        <f t="shared" si="47"/>
        <v>0</v>
      </c>
      <c r="S390" s="13">
        <f t="shared" si="47"/>
        <v>0</v>
      </c>
      <c r="T390" s="13">
        <f t="shared" si="47"/>
        <v>0</v>
      </c>
      <c r="U390" s="13">
        <f t="shared" si="47"/>
        <v>0</v>
      </c>
      <c r="V390" s="13">
        <f t="shared" si="47"/>
        <v>0</v>
      </c>
    </row>
    <row r="391" spans="1:22" s="28" customFormat="1" ht="47.25" outlineLevel="5">
      <c r="A391" s="70" t="s">
        <v>272</v>
      </c>
      <c r="B391" s="19" t="s">
        <v>24</v>
      </c>
      <c r="C391" s="19" t="s">
        <v>273</v>
      </c>
      <c r="D391" s="19" t="s">
        <v>5</v>
      </c>
      <c r="E391" s="19"/>
      <c r="F391" s="20">
        <f>F392</f>
        <v>2433</v>
      </c>
      <c r="G391" s="7">
        <f t="shared" si="47"/>
        <v>0</v>
      </c>
      <c r="H391" s="7">
        <f t="shared" si="47"/>
        <v>0</v>
      </c>
      <c r="I391" s="7">
        <f t="shared" si="47"/>
        <v>0</v>
      </c>
      <c r="J391" s="7">
        <f t="shared" si="47"/>
        <v>0</v>
      </c>
      <c r="K391" s="7">
        <f t="shared" si="47"/>
        <v>0</v>
      </c>
      <c r="L391" s="7">
        <f t="shared" si="47"/>
        <v>0</v>
      </c>
      <c r="M391" s="7">
        <f t="shared" si="47"/>
        <v>0</v>
      </c>
      <c r="N391" s="7">
        <f t="shared" si="47"/>
        <v>0</v>
      </c>
      <c r="O391" s="7">
        <f t="shared" si="47"/>
        <v>0</v>
      </c>
      <c r="P391" s="7">
        <f t="shared" si="47"/>
        <v>0</v>
      </c>
      <c r="Q391" s="7">
        <f t="shared" si="47"/>
        <v>0</v>
      </c>
      <c r="R391" s="7">
        <f t="shared" si="47"/>
        <v>0</v>
      </c>
      <c r="S391" s="7">
        <f t="shared" si="47"/>
        <v>0</v>
      </c>
      <c r="T391" s="7">
        <f t="shared" si="47"/>
        <v>0</v>
      </c>
      <c r="U391" s="7">
        <f t="shared" si="47"/>
        <v>0</v>
      </c>
      <c r="V391" s="7">
        <f t="shared" si="47"/>
        <v>0</v>
      </c>
    </row>
    <row r="392" spans="1:22" s="28" customFormat="1" ht="15.75" outlineLevel="5">
      <c r="A392" s="5" t="s">
        <v>144</v>
      </c>
      <c r="B392" s="6" t="s">
        <v>24</v>
      </c>
      <c r="C392" s="6" t="s">
        <v>273</v>
      </c>
      <c r="D392" s="6" t="s">
        <v>142</v>
      </c>
      <c r="E392" s="6"/>
      <c r="F392" s="7">
        <f>F393</f>
        <v>2433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31.5" outlineLevel="5">
      <c r="A393" s="53" t="s">
        <v>145</v>
      </c>
      <c r="B393" s="54" t="s">
        <v>24</v>
      </c>
      <c r="C393" s="54" t="s">
        <v>273</v>
      </c>
      <c r="D393" s="54" t="s">
        <v>143</v>
      </c>
      <c r="E393" s="54"/>
      <c r="F393" s="55">
        <v>2433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15.75" outlineLevel="5">
      <c r="A394" s="79" t="s">
        <v>274</v>
      </c>
      <c r="B394" s="34" t="s">
        <v>275</v>
      </c>
      <c r="C394" s="34" t="s">
        <v>6</v>
      </c>
      <c r="D394" s="34" t="s">
        <v>5</v>
      </c>
      <c r="E394" s="34"/>
      <c r="F394" s="72">
        <f>F395</f>
        <v>50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31.5" outlineLevel="5">
      <c r="A395" s="14" t="s">
        <v>276</v>
      </c>
      <c r="B395" s="9" t="s">
        <v>275</v>
      </c>
      <c r="C395" s="9" t="s">
        <v>279</v>
      </c>
      <c r="D395" s="9" t="s">
        <v>5</v>
      </c>
      <c r="E395" s="9"/>
      <c r="F395" s="10">
        <f>F396</f>
        <v>50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33" customHeight="1" outlineLevel="5">
      <c r="A396" s="70" t="s">
        <v>278</v>
      </c>
      <c r="B396" s="19" t="s">
        <v>275</v>
      </c>
      <c r="C396" s="19" t="s">
        <v>280</v>
      </c>
      <c r="D396" s="19" t="s">
        <v>5</v>
      </c>
      <c r="E396" s="19"/>
      <c r="F396" s="20">
        <f>F397</f>
        <v>50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31.5" outlineLevel="5">
      <c r="A397" s="5" t="s">
        <v>101</v>
      </c>
      <c r="B397" s="6" t="s">
        <v>277</v>
      </c>
      <c r="C397" s="6" t="s">
        <v>280</v>
      </c>
      <c r="D397" s="6" t="s">
        <v>102</v>
      </c>
      <c r="E397" s="6"/>
      <c r="F397" s="7">
        <f>F398</f>
        <v>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31.5" outlineLevel="5">
      <c r="A398" s="53" t="s">
        <v>105</v>
      </c>
      <c r="B398" s="54" t="s">
        <v>275</v>
      </c>
      <c r="C398" s="54" t="s">
        <v>280</v>
      </c>
      <c r="D398" s="54" t="s">
        <v>106</v>
      </c>
      <c r="E398" s="54"/>
      <c r="F398" s="55">
        <v>50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18.75" outlineLevel="5">
      <c r="A399" s="16" t="s">
        <v>81</v>
      </c>
      <c r="B399" s="17" t="s">
        <v>52</v>
      </c>
      <c r="C399" s="17" t="s">
        <v>6</v>
      </c>
      <c r="D399" s="17" t="s">
        <v>5</v>
      </c>
      <c r="E399" s="17"/>
      <c r="F399" s="18">
        <f>F400+F405</f>
        <v>200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15.75" outlineLevel="5">
      <c r="A400" s="8" t="s">
        <v>40</v>
      </c>
      <c r="B400" s="9" t="s">
        <v>18</v>
      </c>
      <c r="C400" s="9" t="s">
        <v>6</v>
      </c>
      <c r="D400" s="9" t="s">
        <v>5</v>
      </c>
      <c r="E400" s="9"/>
      <c r="F400" s="10">
        <f>F401</f>
        <v>200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31.5" outlineLevel="5">
      <c r="A401" s="67" t="s">
        <v>149</v>
      </c>
      <c r="B401" s="19" t="s">
        <v>18</v>
      </c>
      <c r="C401" s="19" t="s">
        <v>281</v>
      </c>
      <c r="D401" s="19" t="s">
        <v>5</v>
      </c>
      <c r="E401" s="19"/>
      <c r="F401" s="20">
        <f>F402</f>
        <v>200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36" customHeight="1" outlineLevel="5">
      <c r="A402" s="70" t="s">
        <v>283</v>
      </c>
      <c r="B402" s="19" t="s">
        <v>18</v>
      </c>
      <c r="C402" s="19" t="s">
        <v>282</v>
      </c>
      <c r="D402" s="19" t="s">
        <v>5</v>
      </c>
      <c r="E402" s="19"/>
      <c r="F402" s="20">
        <f>F403</f>
        <v>200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31.5" outlineLevel="5">
      <c r="A403" s="5" t="s">
        <v>101</v>
      </c>
      <c r="B403" s="6" t="s">
        <v>18</v>
      </c>
      <c r="C403" s="6" t="s">
        <v>282</v>
      </c>
      <c r="D403" s="6" t="s">
        <v>102</v>
      </c>
      <c r="E403" s="6"/>
      <c r="F403" s="7">
        <f>F404</f>
        <v>200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31.5" outlineLevel="5">
      <c r="A404" s="53" t="s">
        <v>105</v>
      </c>
      <c r="B404" s="54" t="s">
        <v>18</v>
      </c>
      <c r="C404" s="54" t="s">
        <v>282</v>
      </c>
      <c r="D404" s="54" t="s">
        <v>106</v>
      </c>
      <c r="E404" s="54"/>
      <c r="F404" s="55">
        <v>200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15.75" outlineLevel="5">
      <c r="A405" s="21" t="s">
        <v>91</v>
      </c>
      <c r="B405" s="9" t="s">
        <v>92</v>
      </c>
      <c r="C405" s="9" t="s">
        <v>6</v>
      </c>
      <c r="D405" s="9" t="s">
        <v>5</v>
      </c>
      <c r="E405" s="6"/>
      <c r="F405" s="10">
        <f>F406</f>
        <v>0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31.5" outlineLevel="5">
      <c r="A406" s="67" t="s">
        <v>149</v>
      </c>
      <c r="B406" s="19" t="s">
        <v>92</v>
      </c>
      <c r="C406" s="19" t="s">
        <v>281</v>
      </c>
      <c r="D406" s="19" t="s">
        <v>5</v>
      </c>
      <c r="E406" s="19"/>
      <c r="F406" s="20">
        <f>F407</f>
        <v>0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47.25" outlineLevel="5">
      <c r="A407" s="5" t="s">
        <v>285</v>
      </c>
      <c r="B407" s="6" t="s">
        <v>92</v>
      </c>
      <c r="C407" s="6" t="s">
        <v>284</v>
      </c>
      <c r="D407" s="6" t="s">
        <v>5</v>
      </c>
      <c r="E407" s="6"/>
      <c r="F407" s="7">
        <f>F408</f>
        <v>0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15.75" outlineLevel="5">
      <c r="A408" s="53" t="s">
        <v>133</v>
      </c>
      <c r="B408" s="54" t="s">
        <v>92</v>
      </c>
      <c r="C408" s="54" t="s">
        <v>284</v>
      </c>
      <c r="D408" s="54" t="s">
        <v>132</v>
      </c>
      <c r="E408" s="54"/>
      <c r="F408" s="55">
        <v>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18.75" outlineLevel="5">
      <c r="A409" s="16" t="s">
        <v>76</v>
      </c>
      <c r="B409" s="17" t="s">
        <v>77</v>
      </c>
      <c r="C409" s="17" t="s">
        <v>6</v>
      </c>
      <c r="D409" s="17" t="s">
        <v>5</v>
      </c>
      <c r="E409" s="17"/>
      <c r="F409" s="18">
        <f>F410+F416</f>
        <v>1945.83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31.5" customHeight="1" outlineLevel="5">
      <c r="A410" s="86" t="s">
        <v>51</v>
      </c>
      <c r="B410" s="84" t="s">
        <v>78</v>
      </c>
      <c r="C410" s="84" t="s">
        <v>286</v>
      </c>
      <c r="D410" s="84" t="s">
        <v>5</v>
      </c>
      <c r="E410" s="84"/>
      <c r="F410" s="85">
        <f>F411</f>
        <v>1900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31.5" customHeight="1" outlineLevel="5">
      <c r="A411" s="22" t="s">
        <v>157</v>
      </c>
      <c r="B411" s="12" t="s">
        <v>78</v>
      </c>
      <c r="C411" s="12" t="s">
        <v>158</v>
      </c>
      <c r="D411" s="12" t="s">
        <v>5</v>
      </c>
      <c r="E411" s="12"/>
      <c r="F411" s="13">
        <f>F412</f>
        <v>1900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31.5" outlineLevel="5">
      <c r="A412" s="22" t="s">
        <v>162</v>
      </c>
      <c r="B412" s="9" t="s">
        <v>78</v>
      </c>
      <c r="C412" s="9" t="s">
        <v>159</v>
      </c>
      <c r="D412" s="9" t="s">
        <v>5</v>
      </c>
      <c r="E412" s="9"/>
      <c r="F412" s="10">
        <f>F413</f>
        <v>1900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8" customFormat="1" ht="31.5" outlineLevel="5">
      <c r="A413" s="70" t="s">
        <v>287</v>
      </c>
      <c r="B413" s="19" t="s">
        <v>78</v>
      </c>
      <c r="C413" s="19" t="s">
        <v>288</v>
      </c>
      <c r="D413" s="19" t="s">
        <v>5</v>
      </c>
      <c r="E413" s="19"/>
      <c r="F413" s="20">
        <f>F414</f>
        <v>1900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8" customFormat="1" ht="15.75" outlineLevel="5">
      <c r="A414" s="5" t="s">
        <v>134</v>
      </c>
      <c r="B414" s="6" t="s">
        <v>78</v>
      </c>
      <c r="C414" s="6" t="s">
        <v>288</v>
      </c>
      <c r="D414" s="6" t="s">
        <v>135</v>
      </c>
      <c r="E414" s="6"/>
      <c r="F414" s="7">
        <f>F415</f>
        <v>1900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8" customFormat="1" ht="47.25" outlineLevel="5">
      <c r="A415" s="62" t="s">
        <v>320</v>
      </c>
      <c r="B415" s="54" t="s">
        <v>78</v>
      </c>
      <c r="C415" s="54" t="s">
        <v>288</v>
      </c>
      <c r="D415" s="54" t="s">
        <v>88</v>
      </c>
      <c r="E415" s="54"/>
      <c r="F415" s="55">
        <v>1900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s="28" customFormat="1" ht="15.75" outlineLevel="5">
      <c r="A416" s="79" t="s">
        <v>80</v>
      </c>
      <c r="B416" s="34" t="s">
        <v>79</v>
      </c>
      <c r="C416" s="34" t="s">
        <v>6</v>
      </c>
      <c r="D416" s="34" t="s">
        <v>5</v>
      </c>
      <c r="E416" s="34"/>
      <c r="F416" s="72">
        <f>F417</f>
        <v>45.83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s="28" customFormat="1" ht="31.5" outlineLevel="5">
      <c r="A417" s="22" t="s">
        <v>157</v>
      </c>
      <c r="B417" s="12" t="s">
        <v>79</v>
      </c>
      <c r="C417" s="12" t="s">
        <v>158</v>
      </c>
      <c r="D417" s="12" t="s">
        <v>5</v>
      </c>
      <c r="E417" s="12"/>
      <c r="F417" s="13">
        <f>F418</f>
        <v>45.83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s="28" customFormat="1" ht="31.5" outlineLevel="5">
      <c r="A418" s="22" t="s">
        <v>162</v>
      </c>
      <c r="B418" s="12" t="s">
        <v>79</v>
      </c>
      <c r="C418" s="12" t="s">
        <v>159</v>
      </c>
      <c r="D418" s="12" t="s">
        <v>5</v>
      </c>
      <c r="E418" s="12"/>
      <c r="F418" s="13">
        <f>F419</f>
        <v>45.83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s="28" customFormat="1" ht="47.25" outlineLevel="5">
      <c r="A419" s="56" t="s">
        <v>289</v>
      </c>
      <c r="B419" s="19" t="s">
        <v>79</v>
      </c>
      <c r="C419" s="19" t="s">
        <v>290</v>
      </c>
      <c r="D419" s="19" t="s">
        <v>5</v>
      </c>
      <c r="E419" s="19"/>
      <c r="F419" s="20">
        <f>F420</f>
        <v>45.83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s="28" customFormat="1" ht="31.5" outlineLevel="5">
      <c r="A420" s="5" t="s">
        <v>101</v>
      </c>
      <c r="B420" s="6" t="s">
        <v>79</v>
      </c>
      <c r="C420" s="6" t="s">
        <v>290</v>
      </c>
      <c r="D420" s="6" t="s">
        <v>102</v>
      </c>
      <c r="E420" s="6"/>
      <c r="F420" s="7">
        <f>F421</f>
        <v>45.83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s="28" customFormat="1" ht="31.5" outlineLevel="5">
      <c r="A421" s="53" t="s">
        <v>105</v>
      </c>
      <c r="B421" s="54" t="s">
        <v>79</v>
      </c>
      <c r="C421" s="54" t="s">
        <v>290</v>
      </c>
      <c r="D421" s="54" t="s">
        <v>106</v>
      </c>
      <c r="E421" s="54"/>
      <c r="F421" s="55">
        <v>45.83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s="28" customFormat="1" ht="31.5" outlineLevel="5">
      <c r="A422" s="16" t="s">
        <v>71</v>
      </c>
      <c r="B422" s="17" t="s">
        <v>72</v>
      </c>
      <c r="C422" s="17" t="s">
        <v>6</v>
      </c>
      <c r="D422" s="17" t="s">
        <v>5</v>
      </c>
      <c r="E422" s="17"/>
      <c r="F422" s="18">
        <f>F423</f>
        <v>100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s="28" customFormat="1" ht="15.75" outlineLevel="5">
      <c r="A423" s="8" t="s">
        <v>31</v>
      </c>
      <c r="B423" s="9" t="s">
        <v>73</v>
      </c>
      <c r="C423" s="9" t="s">
        <v>6</v>
      </c>
      <c r="D423" s="9" t="s">
        <v>5</v>
      </c>
      <c r="E423" s="9"/>
      <c r="F423" s="10">
        <f>F424</f>
        <v>100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s="28" customFormat="1" ht="31.5" outlineLevel="5">
      <c r="A424" s="22" t="s">
        <v>157</v>
      </c>
      <c r="B424" s="9" t="s">
        <v>73</v>
      </c>
      <c r="C424" s="9" t="s">
        <v>158</v>
      </c>
      <c r="D424" s="9" t="s">
        <v>5</v>
      </c>
      <c r="E424" s="9"/>
      <c r="F424" s="10">
        <f>F425</f>
        <v>100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8" customFormat="1" ht="31.5" outlineLevel="5">
      <c r="A425" s="22" t="s">
        <v>162</v>
      </c>
      <c r="B425" s="12" t="s">
        <v>73</v>
      </c>
      <c r="C425" s="12" t="s">
        <v>159</v>
      </c>
      <c r="D425" s="12" t="s">
        <v>5</v>
      </c>
      <c r="E425" s="12"/>
      <c r="F425" s="13">
        <f>F426</f>
        <v>100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8" customFormat="1" ht="31.5" outlineLevel="5">
      <c r="A426" s="56" t="s">
        <v>291</v>
      </c>
      <c r="B426" s="19" t="s">
        <v>73</v>
      </c>
      <c r="C426" s="19" t="s">
        <v>298</v>
      </c>
      <c r="D426" s="19" t="s">
        <v>5</v>
      </c>
      <c r="E426" s="19"/>
      <c r="F426" s="20">
        <f>F427</f>
        <v>100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8" customFormat="1" ht="15.75" outlineLevel="5">
      <c r="A427" s="5" t="s">
        <v>152</v>
      </c>
      <c r="B427" s="6" t="s">
        <v>73</v>
      </c>
      <c r="C427" s="6" t="s">
        <v>298</v>
      </c>
      <c r="D427" s="6" t="s">
        <v>151</v>
      </c>
      <c r="E427" s="6"/>
      <c r="F427" s="7">
        <v>100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8" customFormat="1" ht="48" customHeight="1" outlineLevel="5">
      <c r="A428" s="16" t="s">
        <v>83</v>
      </c>
      <c r="B428" s="17" t="s">
        <v>82</v>
      </c>
      <c r="C428" s="17" t="s">
        <v>6</v>
      </c>
      <c r="D428" s="17" t="s">
        <v>5</v>
      </c>
      <c r="E428" s="17"/>
      <c r="F428" s="18">
        <f aca="true" t="shared" si="48" ref="F428:F433">F429</f>
        <v>19640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8" customFormat="1" ht="47.25" outlineLevel="5">
      <c r="A429" s="22" t="s">
        <v>85</v>
      </c>
      <c r="B429" s="9" t="s">
        <v>84</v>
      </c>
      <c r="C429" s="9" t="s">
        <v>6</v>
      </c>
      <c r="D429" s="9" t="s">
        <v>5</v>
      </c>
      <c r="E429" s="9"/>
      <c r="F429" s="10">
        <f t="shared" si="48"/>
        <v>19640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8" customFormat="1" ht="31.5" outlineLevel="5">
      <c r="A430" s="22" t="s">
        <v>157</v>
      </c>
      <c r="B430" s="9" t="s">
        <v>84</v>
      </c>
      <c r="C430" s="9" t="s">
        <v>158</v>
      </c>
      <c r="D430" s="9" t="s">
        <v>5</v>
      </c>
      <c r="E430" s="9"/>
      <c r="F430" s="10">
        <f t="shared" si="48"/>
        <v>19640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8" customFormat="1" ht="31.5" outlineLevel="5">
      <c r="A431" s="22" t="s">
        <v>162</v>
      </c>
      <c r="B431" s="12" t="s">
        <v>84</v>
      </c>
      <c r="C431" s="12" t="s">
        <v>159</v>
      </c>
      <c r="D431" s="12" t="s">
        <v>5</v>
      </c>
      <c r="E431" s="12"/>
      <c r="F431" s="13">
        <f t="shared" si="48"/>
        <v>19640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8" customFormat="1" ht="47.25" outlineLevel="5">
      <c r="A432" s="5" t="s">
        <v>292</v>
      </c>
      <c r="B432" s="6" t="s">
        <v>84</v>
      </c>
      <c r="C432" s="6" t="s">
        <v>293</v>
      </c>
      <c r="D432" s="6" t="s">
        <v>5</v>
      </c>
      <c r="E432" s="6"/>
      <c r="F432" s="7">
        <f t="shared" si="48"/>
        <v>19640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8" customFormat="1" ht="15.75" outlineLevel="5">
      <c r="A433" s="5" t="s">
        <v>155</v>
      </c>
      <c r="B433" s="6" t="s">
        <v>84</v>
      </c>
      <c r="C433" s="6" t="s">
        <v>299</v>
      </c>
      <c r="D433" s="6" t="s">
        <v>156</v>
      </c>
      <c r="E433" s="6"/>
      <c r="F433" s="7">
        <f t="shared" si="48"/>
        <v>19640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8" customFormat="1" ht="15.75" outlineLevel="5">
      <c r="A434" s="53" t="s">
        <v>153</v>
      </c>
      <c r="B434" s="54" t="s">
        <v>84</v>
      </c>
      <c r="C434" s="54" t="s">
        <v>299</v>
      </c>
      <c r="D434" s="54" t="s">
        <v>154</v>
      </c>
      <c r="E434" s="54"/>
      <c r="F434" s="55">
        <v>19640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ht="18.75">
      <c r="A435" s="103" t="s">
        <v>25</v>
      </c>
      <c r="B435" s="103"/>
      <c r="C435" s="103"/>
      <c r="D435" s="103"/>
      <c r="E435" s="103"/>
      <c r="F435" s="89">
        <f>F14+F163+F170+F211+F234+F346+F157+F372+F399+F409+F422+F428</f>
        <v>550619.52</v>
      </c>
      <c r="G435" s="11" t="e">
        <f>#REF!+G372+#REF!+G346+G234+G211+G170+G163+G14</f>
        <v>#REF!</v>
      </c>
      <c r="H435" s="11" t="e">
        <f>#REF!+H372+#REF!+H346+H234+H211+H170+H163+H14</f>
        <v>#REF!</v>
      </c>
      <c r="I435" s="11" t="e">
        <f>#REF!+I372+#REF!+I346+I234+I211+I170+I163+I14</f>
        <v>#REF!</v>
      </c>
      <c r="J435" s="11" t="e">
        <f>#REF!+J372+#REF!+J346+J234+J211+J170+J163+J14</f>
        <v>#REF!</v>
      </c>
      <c r="K435" s="11" t="e">
        <f>#REF!+K372+#REF!+K346+K234+K211+K170+K163+K14</f>
        <v>#REF!</v>
      </c>
      <c r="L435" s="11" t="e">
        <f>#REF!+L372+#REF!+L346+L234+L211+L170+L163+L14</f>
        <v>#REF!</v>
      </c>
      <c r="M435" s="11" t="e">
        <f>#REF!+M372+#REF!+M346+M234+M211+M170+M163+M14</f>
        <v>#REF!</v>
      </c>
      <c r="N435" s="11" t="e">
        <f>#REF!+N372+#REF!+N346+N234+N211+N170+N163+N14</f>
        <v>#REF!</v>
      </c>
      <c r="O435" s="11" t="e">
        <f>#REF!+O372+#REF!+O346+O234+O211+O170+O163+O14</f>
        <v>#REF!</v>
      </c>
      <c r="P435" s="11" t="e">
        <f>#REF!+P372+#REF!+P346+P234+P211+P170+P163+P14</f>
        <v>#REF!</v>
      </c>
      <c r="Q435" s="11" t="e">
        <f>#REF!+Q372+#REF!+Q346+Q234+Q211+Q170+Q163+Q14</f>
        <v>#REF!</v>
      </c>
      <c r="R435" s="11" t="e">
        <f>#REF!+R372+#REF!+R346+R234+R211+R170+R163+R14</f>
        <v>#REF!</v>
      </c>
      <c r="S435" s="11" t="e">
        <f>#REF!+S372+#REF!+S346+S234+S211+S170+S163+S14</f>
        <v>#REF!</v>
      </c>
      <c r="T435" s="11" t="e">
        <f>#REF!+T372+#REF!+T346+T234+T211+T170+T163+T14</f>
        <v>#REF!</v>
      </c>
      <c r="U435" s="11" t="e">
        <f>#REF!+U372+#REF!+U346+U234+U211+U170+U163+U14</f>
        <v>#REF!</v>
      </c>
      <c r="V435" s="11" t="e">
        <f>#REF!+V372+#REF!+V346+V234+V211+V170+V163+V14</f>
        <v>#REF!</v>
      </c>
    </row>
    <row r="436" spans="1:2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3"/>
      <c r="V437" s="3"/>
    </row>
  </sheetData>
  <sheetProtection/>
  <mergeCells count="8">
    <mergeCell ref="B5:W5"/>
    <mergeCell ref="B4:W4"/>
    <mergeCell ref="A437:T437"/>
    <mergeCell ref="A435:E435"/>
    <mergeCell ref="A12:V12"/>
    <mergeCell ref="A11:V11"/>
    <mergeCell ref="A10:V10"/>
    <mergeCell ref="C6:V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2014-12-25T04:01:29Z</cp:lastPrinted>
  <dcterms:created xsi:type="dcterms:W3CDTF">2008-11-11T04:53:42Z</dcterms:created>
  <dcterms:modified xsi:type="dcterms:W3CDTF">2014-12-25T04:02:24Z</dcterms:modified>
  <cp:category/>
  <cp:version/>
  <cp:contentType/>
  <cp:contentStatus/>
</cp:coreProperties>
</file>